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ste\Desktop\TS-41\"/>
    </mc:Choice>
  </mc:AlternateContent>
  <xr:revisionPtr revIDLastSave="0" documentId="13_ncr:1_{5EEAE0B4-4BB5-478F-897F-88611C4376DC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signavimai" sheetId="76" r:id="rId1"/>
  </sheets>
  <calcPr calcId="181029"/>
</workbook>
</file>

<file path=xl/calcChain.xml><?xml version="1.0" encoding="utf-8"?>
<calcChain xmlns="http://schemas.openxmlformats.org/spreadsheetml/2006/main">
  <c r="E68" i="76" l="1"/>
  <c r="E185" i="76" s="1"/>
  <c r="E161" i="76"/>
  <c r="F185" i="76"/>
  <c r="G185" i="76"/>
  <c r="H185" i="76"/>
  <c r="I185" i="76"/>
  <c r="J185" i="76"/>
  <c r="K185" i="76"/>
  <c r="L185" i="76"/>
  <c r="M185" i="76"/>
  <c r="N185" i="76"/>
  <c r="D65" i="76"/>
  <c r="E65" i="76"/>
  <c r="F65" i="76"/>
  <c r="G65" i="76"/>
  <c r="H65" i="76"/>
  <c r="I65" i="76"/>
  <c r="J65" i="76"/>
  <c r="K65" i="76"/>
  <c r="L65" i="76"/>
  <c r="M65" i="76"/>
  <c r="N65" i="76"/>
  <c r="C67" i="76"/>
  <c r="C68" i="76"/>
  <c r="C66" i="76"/>
  <c r="N176" i="76"/>
  <c r="F176" i="76"/>
  <c r="G176" i="76"/>
  <c r="H176" i="76"/>
  <c r="I176" i="76"/>
  <c r="J176" i="76"/>
  <c r="K176" i="76"/>
  <c r="L176" i="76"/>
  <c r="M176" i="76"/>
  <c r="E176" i="76"/>
  <c r="F184" i="76"/>
  <c r="G184" i="76"/>
  <c r="H184" i="76"/>
  <c r="I184" i="76"/>
  <c r="J184" i="76"/>
  <c r="K184" i="76"/>
  <c r="L184" i="76"/>
  <c r="M184" i="76"/>
  <c r="N184" i="76"/>
  <c r="F183" i="76"/>
  <c r="G183" i="76"/>
  <c r="H183" i="76"/>
  <c r="I183" i="76"/>
  <c r="J183" i="76"/>
  <c r="K183" i="76"/>
  <c r="L183" i="76"/>
  <c r="M183" i="76"/>
  <c r="N183" i="76"/>
  <c r="F182" i="76"/>
  <c r="G182" i="76"/>
  <c r="H182" i="76"/>
  <c r="I182" i="76"/>
  <c r="J182" i="76"/>
  <c r="K182" i="76"/>
  <c r="L182" i="76"/>
  <c r="M182" i="76"/>
  <c r="N182" i="76"/>
  <c r="F181" i="76"/>
  <c r="G181" i="76"/>
  <c r="H181" i="76"/>
  <c r="I181" i="76"/>
  <c r="J181" i="76"/>
  <c r="K181" i="76"/>
  <c r="L181" i="76"/>
  <c r="M181" i="76"/>
  <c r="N181" i="76"/>
  <c r="F180" i="76"/>
  <c r="G180" i="76"/>
  <c r="H180" i="76"/>
  <c r="I180" i="76"/>
  <c r="J180" i="76"/>
  <c r="K180" i="76"/>
  <c r="L180" i="76"/>
  <c r="M180" i="76"/>
  <c r="N180" i="76"/>
  <c r="F179" i="76"/>
  <c r="G179" i="76"/>
  <c r="H179" i="76"/>
  <c r="I179" i="76"/>
  <c r="J179" i="76"/>
  <c r="K179" i="76"/>
  <c r="L179" i="76"/>
  <c r="M179" i="76"/>
  <c r="N179" i="76"/>
  <c r="F178" i="76"/>
  <c r="G178" i="76"/>
  <c r="H178" i="76"/>
  <c r="I178" i="76"/>
  <c r="J178" i="76"/>
  <c r="K178" i="76"/>
  <c r="L178" i="76"/>
  <c r="M178" i="76"/>
  <c r="N178" i="76"/>
  <c r="F177" i="76"/>
  <c r="G177" i="76"/>
  <c r="H177" i="76"/>
  <c r="I177" i="76"/>
  <c r="J177" i="76"/>
  <c r="K177" i="76"/>
  <c r="L177" i="76"/>
  <c r="M177" i="76"/>
  <c r="N177" i="76"/>
  <c r="E179" i="76"/>
  <c r="E184" i="76"/>
  <c r="C65" i="76" l="1"/>
  <c r="N124" i="76"/>
  <c r="N120" i="76" s="1"/>
  <c r="L124" i="76"/>
  <c r="L120" i="76" s="1"/>
  <c r="J124" i="76"/>
  <c r="J120" i="76" s="1"/>
  <c r="H124" i="76"/>
  <c r="H120" i="76" s="1"/>
  <c r="F124" i="76"/>
  <c r="M124" i="76"/>
  <c r="M120" i="76" s="1"/>
  <c r="K124" i="76"/>
  <c r="K120" i="76" s="1"/>
  <c r="I124" i="76"/>
  <c r="I120" i="76" s="1"/>
  <c r="G124" i="76"/>
  <c r="G120" i="76" s="1"/>
  <c r="E124" i="76"/>
  <c r="F120" i="76" l="1"/>
  <c r="E120" i="76"/>
  <c r="D124" i="76"/>
  <c r="C124" i="76"/>
  <c r="D45" i="76"/>
  <c r="D40" i="76"/>
  <c r="C113" i="76"/>
  <c r="C72" i="76"/>
  <c r="D31" i="76"/>
  <c r="D18" i="76"/>
  <c r="D63" i="76"/>
  <c r="H21" i="76"/>
  <c r="G21" i="76"/>
  <c r="C30" i="76"/>
  <c r="D11" i="76"/>
  <c r="C11" i="76"/>
  <c r="C19" i="76"/>
  <c r="C47" i="76"/>
  <c r="D13" i="76"/>
  <c r="C63" i="76"/>
  <c r="C31" i="76"/>
  <c r="C152" i="76"/>
  <c r="C151" i="76"/>
  <c r="D39" i="76"/>
  <c r="D151" i="76"/>
  <c r="D152" i="76"/>
  <c r="D153" i="76"/>
  <c r="D154" i="76"/>
  <c r="D155" i="76"/>
  <c r="D156" i="76"/>
  <c r="D157" i="76"/>
  <c r="D158" i="76"/>
  <c r="D159" i="76"/>
  <c r="D160" i="76"/>
  <c r="D161" i="76"/>
  <c r="D162" i="76"/>
  <c r="D163" i="76"/>
  <c r="D164" i="76"/>
  <c r="D165" i="76"/>
  <c r="D166" i="76"/>
  <c r="D167" i="76"/>
  <c r="C153" i="76"/>
  <c r="C154" i="76"/>
  <c r="C155" i="76"/>
  <c r="C156" i="76"/>
  <c r="C157" i="76"/>
  <c r="C158" i="76"/>
  <c r="C159" i="76"/>
  <c r="C160" i="76"/>
  <c r="C161" i="76"/>
  <c r="C162" i="76"/>
  <c r="C163" i="76"/>
  <c r="C164" i="76"/>
  <c r="C165" i="76"/>
  <c r="C166" i="76"/>
  <c r="C167" i="76"/>
  <c r="D150" i="76"/>
  <c r="C150" i="76"/>
  <c r="D122" i="76"/>
  <c r="D123" i="76"/>
  <c r="D125" i="76"/>
  <c r="D126" i="76"/>
  <c r="D127" i="76"/>
  <c r="D128" i="76"/>
  <c r="D129" i="76"/>
  <c r="D130" i="76"/>
  <c r="D131" i="76"/>
  <c r="D132" i="76"/>
  <c r="D133" i="76"/>
  <c r="D134" i="76"/>
  <c r="D135" i="76"/>
  <c r="D136" i="76"/>
  <c r="D137" i="76"/>
  <c r="D138" i="76"/>
  <c r="D139" i="76"/>
  <c r="D140" i="76"/>
  <c r="D141" i="76"/>
  <c r="D142" i="76"/>
  <c r="D143" i="76"/>
  <c r="D144" i="76"/>
  <c r="D145" i="76"/>
  <c r="D146" i="76"/>
  <c r="D147" i="76"/>
  <c r="D148" i="76"/>
  <c r="D121" i="76"/>
  <c r="C122" i="76"/>
  <c r="C123" i="76"/>
  <c r="C125" i="76"/>
  <c r="C126" i="76"/>
  <c r="C127" i="76"/>
  <c r="C128" i="76"/>
  <c r="C129" i="76"/>
  <c r="C130" i="76"/>
  <c r="C131" i="76"/>
  <c r="C132" i="76"/>
  <c r="C133" i="76"/>
  <c r="C134" i="76"/>
  <c r="C135" i="76"/>
  <c r="C136" i="76"/>
  <c r="C137" i="76"/>
  <c r="C138" i="76"/>
  <c r="C139" i="76"/>
  <c r="C140" i="76"/>
  <c r="C141" i="76"/>
  <c r="C142" i="76"/>
  <c r="C143" i="76"/>
  <c r="C144" i="76"/>
  <c r="C145" i="76"/>
  <c r="C146" i="76"/>
  <c r="C147" i="76"/>
  <c r="C148" i="76"/>
  <c r="C121" i="76"/>
  <c r="D113" i="76"/>
  <c r="D114" i="76"/>
  <c r="D115" i="76"/>
  <c r="D116" i="76"/>
  <c r="D117" i="76"/>
  <c r="D118" i="76"/>
  <c r="D119" i="76"/>
  <c r="D112" i="76"/>
  <c r="C114" i="76"/>
  <c r="C115" i="76"/>
  <c r="C116" i="76"/>
  <c r="C117" i="76"/>
  <c r="C118" i="76"/>
  <c r="C119" i="76"/>
  <c r="C112" i="76"/>
  <c r="D97" i="76"/>
  <c r="D98" i="76"/>
  <c r="D99" i="76"/>
  <c r="D100" i="76"/>
  <c r="D101" i="76"/>
  <c r="D102" i="76"/>
  <c r="D103" i="76"/>
  <c r="D104" i="76"/>
  <c r="D105" i="76"/>
  <c r="D106" i="76"/>
  <c r="D107" i="76"/>
  <c r="D108" i="76"/>
  <c r="D109" i="76"/>
  <c r="D110" i="76"/>
  <c r="D96" i="76"/>
  <c r="C97" i="76"/>
  <c r="C98" i="76"/>
  <c r="C99" i="76"/>
  <c r="C100" i="76"/>
  <c r="C101" i="76"/>
  <c r="C102" i="76"/>
  <c r="C103" i="76"/>
  <c r="C104" i="76"/>
  <c r="C105" i="76"/>
  <c r="C106" i="76"/>
  <c r="C107" i="76"/>
  <c r="C108" i="76"/>
  <c r="C109" i="76"/>
  <c r="C110" i="76"/>
  <c r="C96" i="76"/>
  <c r="D85" i="76"/>
  <c r="D86" i="76"/>
  <c r="D87" i="76"/>
  <c r="D88" i="76"/>
  <c r="D89" i="76"/>
  <c r="D90" i="76"/>
  <c r="D91" i="76"/>
  <c r="D92" i="76"/>
  <c r="D93" i="76"/>
  <c r="D94" i="76"/>
  <c r="D84" i="76"/>
  <c r="C85" i="76"/>
  <c r="C86" i="76"/>
  <c r="C87" i="76"/>
  <c r="C88" i="76"/>
  <c r="C89" i="76"/>
  <c r="C90" i="76"/>
  <c r="C91" i="76"/>
  <c r="C92" i="76"/>
  <c r="C93" i="76"/>
  <c r="C94" i="76"/>
  <c r="C84" i="76"/>
  <c r="D72" i="76"/>
  <c r="D73" i="76"/>
  <c r="D74" i="76"/>
  <c r="D75" i="76"/>
  <c r="D76" i="76"/>
  <c r="D77" i="76"/>
  <c r="D78" i="76"/>
  <c r="D79" i="76"/>
  <c r="D80" i="76"/>
  <c r="D81" i="76"/>
  <c r="D82" i="76"/>
  <c r="D71" i="76"/>
  <c r="C73" i="76"/>
  <c r="C74" i="76"/>
  <c r="C75" i="76"/>
  <c r="C76" i="76"/>
  <c r="C77" i="76"/>
  <c r="C78" i="76"/>
  <c r="C79" i="76"/>
  <c r="C80" i="76"/>
  <c r="C81" i="76"/>
  <c r="C82" i="76"/>
  <c r="C71" i="76"/>
  <c r="D64" i="76"/>
  <c r="D61" i="76"/>
  <c r="D59" i="76"/>
  <c r="D57" i="76"/>
  <c r="D55" i="76"/>
  <c r="D52" i="76"/>
  <c r="D50" i="76"/>
  <c r="D47" i="76"/>
  <c r="D43" i="76"/>
  <c r="C64" i="76"/>
  <c r="C61" i="76"/>
  <c r="C59" i="76"/>
  <c r="C57" i="76"/>
  <c r="C55" i="76"/>
  <c r="C52" i="76"/>
  <c r="C50" i="76"/>
  <c r="C45" i="76"/>
  <c r="C43" i="76"/>
  <c r="D41" i="76"/>
  <c r="C41" i="76"/>
  <c r="C39" i="76"/>
  <c r="D36" i="76"/>
  <c r="D37" i="76"/>
  <c r="C36" i="76"/>
  <c r="C37" i="76"/>
  <c r="D35" i="76"/>
  <c r="C35" i="76"/>
  <c r="D32" i="76"/>
  <c r="D33" i="76"/>
  <c r="C32" i="76"/>
  <c r="C33" i="76"/>
  <c r="D23" i="76"/>
  <c r="D24" i="76"/>
  <c r="D25" i="76"/>
  <c r="D26" i="76"/>
  <c r="D27" i="76"/>
  <c r="C23" i="76"/>
  <c r="C24" i="76"/>
  <c r="C25" i="76"/>
  <c r="C26" i="76"/>
  <c r="C27" i="76"/>
  <c r="C22" i="76"/>
  <c r="D22" i="76"/>
  <c r="D19" i="76"/>
  <c r="D20" i="76"/>
  <c r="C18" i="76"/>
  <c r="C20" i="76"/>
  <c r="C17" i="76"/>
  <c r="D17" i="76"/>
  <c r="D12" i="76"/>
  <c r="D14" i="76"/>
  <c r="D15" i="76"/>
  <c r="C12" i="76"/>
  <c r="C13" i="76"/>
  <c r="C14" i="76"/>
  <c r="C15" i="76"/>
  <c r="J149" i="76"/>
  <c r="I149" i="76"/>
  <c r="J111" i="76"/>
  <c r="J172" i="76" s="1"/>
  <c r="I111" i="76"/>
  <c r="I172" i="76" s="1"/>
  <c r="J95" i="76"/>
  <c r="J171" i="76" s="1"/>
  <c r="I95" i="76"/>
  <c r="I171" i="76" s="1"/>
  <c r="J83" i="76"/>
  <c r="J170" i="76" s="1"/>
  <c r="I83" i="76"/>
  <c r="I170" i="76" s="1"/>
  <c r="J70" i="76"/>
  <c r="I70" i="76"/>
  <c r="J62" i="76"/>
  <c r="I62" i="76"/>
  <c r="J60" i="76"/>
  <c r="I60" i="76"/>
  <c r="J58" i="76"/>
  <c r="I58" i="76"/>
  <c r="J56" i="76"/>
  <c r="I56" i="76"/>
  <c r="J54" i="76"/>
  <c r="J53" i="76" s="1"/>
  <c r="I54" i="76"/>
  <c r="I53" i="76" s="1"/>
  <c r="J51" i="76"/>
  <c r="I51" i="76"/>
  <c r="J49" i="76"/>
  <c r="I49" i="76"/>
  <c r="J46" i="76"/>
  <c r="I46" i="76"/>
  <c r="J44" i="76"/>
  <c r="I44" i="76"/>
  <c r="J42" i="76"/>
  <c r="I42" i="76"/>
  <c r="J38" i="76"/>
  <c r="I38" i="76"/>
  <c r="J34" i="76"/>
  <c r="I34" i="76"/>
  <c r="J28" i="76"/>
  <c r="I28" i="76"/>
  <c r="J21" i="76"/>
  <c r="I21" i="76"/>
  <c r="J16" i="76"/>
  <c r="I16" i="76"/>
  <c r="J10" i="76"/>
  <c r="I10" i="76"/>
  <c r="L21" i="76"/>
  <c r="K21" i="76"/>
  <c r="F21" i="76"/>
  <c r="E21" i="76"/>
  <c r="M21" i="76"/>
  <c r="C120" i="76" l="1"/>
  <c r="D120" i="76"/>
  <c r="H28" i="76"/>
  <c r="C184" i="76"/>
  <c r="D30" i="76"/>
  <c r="D29" i="76"/>
  <c r="C29" i="76"/>
  <c r="C40" i="76"/>
  <c r="I48" i="76"/>
  <c r="I173" i="76" s="1"/>
  <c r="I174" i="76"/>
  <c r="J174" i="76"/>
  <c r="J175" i="76"/>
  <c r="J48" i="76"/>
  <c r="J173" i="76" s="1"/>
  <c r="I175" i="76"/>
  <c r="J9" i="76"/>
  <c r="J169" i="76" s="1"/>
  <c r="I9" i="76"/>
  <c r="I169" i="76" s="1"/>
  <c r="I69" i="76"/>
  <c r="J69" i="76"/>
  <c r="N28" i="76"/>
  <c r="L28" i="76"/>
  <c r="F28" i="76"/>
  <c r="E183" i="76"/>
  <c r="E182" i="76"/>
  <c r="E181" i="76"/>
  <c r="E180" i="76"/>
  <c r="E178" i="76"/>
  <c r="E177" i="76"/>
  <c r="D184" i="76" l="1"/>
  <c r="D28" i="76"/>
  <c r="I168" i="76"/>
  <c r="D179" i="76"/>
  <c r="D180" i="76"/>
  <c r="D181" i="76"/>
  <c r="D182" i="76"/>
  <c r="D183" i="76"/>
  <c r="D176" i="76"/>
  <c r="D177" i="76"/>
  <c r="D178" i="76"/>
  <c r="C180" i="76"/>
  <c r="C181" i="76"/>
  <c r="C182" i="76"/>
  <c r="C183" i="76"/>
  <c r="C185" i="76"/>
  <c r="C176" i="76"/>
  <c r="C177" i="76"/>
  <c r="C179" i="76"/>
  <c r="J168" i="76"/>
  <c r="C178" i="76"/>
  <c r="D185" i="76"/>
  <c r="C44" i="76"/>
  <c r="G34" i="76"/>
  <c r="N51" i="76"/>
  <c r="L51" i="76"/>
  <c r="H51" i="76"/>
  <c r="F51" i="76"/>
  <c r="E149" i="76"/>
  <c r="F149" i="76"/>
  <c r="G149" i="76"/>
  <c r="H149" i="76"/>
  <c r="K149" i="76"/>
  <c r="L149" i="76"/>
  <c r="M149" i="76"/>
  <c r="N149" i="76"/>
  <c r="E111" i="76"/>
  <c r="E172" i="76" s="1"/>
  <c r="F111" i="76"/>
  <c r="F172" i="76" s="1"/>
  <c r="G111" i="76"/>
  <c r="G172" i="76" s="1"/>
  <c r="H111" i="76"/>
  <c r="H172" i="76" s="1"/>
  <c r="K111" i="76"/>
  <c r="K172" i="76" s="1"/>
  <c r="L111" i="76"/>
  <c r="L172" i="76" s="1"/>
  <c r="M111" i="76"/>
  <c r="M172" i="76" s="1"/>
  <c r="N111" i="76"/>
  <c r="N172" i="76" s="1"/>
  <c r="E95" i="76"/>
  <c r="E171" i="76" s="1"/>
  <c r="F95" i="76"/>
  <c r="F171" i="76" s="1"/>
  <c r="G95" i="76"/>
  <c r="G171" i="76" s="1"/>
  <c r="H95" i="76"/>
  <c r="H171" i="76" s="1"/>
  <c r="K95" i="76"/>
  <c r="K171" i="76" s="1"/>
  <c r="L95" i="76"/>
  <c r="L171" i="76" s="1"/>
  <c r="M95" i="76"/>
  <c r="M171" i="76" s="1"/>
  <c r="E83" i="76"/>
  <c r="E170" i="76" s="1"/>
  <c r="F83" i="76"/>
  <c r="F170" i="76" s="1"/>
  <c r="G83" i="76"/>
  <c r="G170" i="76" s="1"/>
  <c r="H83" i="76"/>
  <c r="H170" i="76" s="1"/>
  <c r="K83" i="76"/>
  <c r="K170" i="76" s="1"/>
  <c r="L83" i="76"/>
  <c r="L170" i="76" s="1"/>
  <c r="M83" i="76"/>
  <c r="M170" i="76" s="1"/>
  <c r="N83" i="76"/>
  <c r="N170" i="76" s="1"/>
  <c r="E70" i="76"/>
  <c r="F70" i="76"/>
  <c r="G70" i="76"/>
  <c r="H70" i="76"/>
  <c r="K70" i="76"/>
  <c r="L70" i="76"/>
  <c r="M70" i="76"/>
  <c r="N70" i="76"/>
  <c r="N62" i="76"/>
  <c r="L62" i="76"/>
  <c r="H62" i="76"/>
  <c r="F62" i="76"/>
  <c r="M62" i="76"/>
  <c r="K62" i="76"/>
  <c r="G62" i="76"/>
  <c r="E62" i="76"/>
  <c r="M60" i="76"/>
  <c r="K60" i="76"/>
  <c r="G60" i="76"/>
  <c r="E60" i="76"/>
  <c r="M58" i="76"/>
  <c r="K58" i="76"/>
  <c r="G58" i="76"/>
  <c r="E58" i="76"/>
  <c r="M56" i="76"/>
  <c r="K56" i="76"/>
  <c r="G56" i="76"/>
  <c r="E56" i="76"/>
  <c r="M54" i="76"/>
  <c r="M53" i="76" s="1"/>
  <c r="K54" i="76"/>
  <c r="G54" i="76"/>
  <c r="E54" i="76"/>
  <c r="C60" i="76"/>
  <c r="C58" i="76"/>
  <c r="C56" i="76"/>
  <c r="C54" i="76"/>
  <c r="M51" i="76"/>
  <c r="K51" i="76"/>
  <c r="G51" i="76"/>
  <c r="E51" i="76"/>
  <c r="M49" i="76"/>
  <c r="K49" i="76"/>
  <c r="G49" i="76"/>
  <c r="E49" i="76"/>
  <c r="D51" i="76"/>
  <c r="C51" i="76"/>
  <c r="C49" i="76"/>
  <c r="M46" i="76"/>
  <c r="K46" i="76"/>
  <c r="G46" i="76"/>
  <c r="E46" i="76"/>
  <c r="C46" i="76"/>
  <c r="M44" i="76"/>
  <c r="K44" i="76"/>
  <c r="E44" i="76"/>
  <c r="M42" i="76"/>
  <c r="K42" i="76"/>
  <c r="G42" i="76"/>
  <c r="E42" i="76"/>
  <c r="C42" i="76"/>
  <c r="M38" i="76"/>
  <c r="K38" i="76"/>
  <c r="G38" i="76"/>
  <c r="E38" i="76"/>
  <c r="M34" i="76"/>
  <c r="K34" i="76"/>
  <c r="E34" i="76"/>
  <c r="M28" i="76"/>
  <c r="K28" i="76"/>
  <c r="G28" i="76"/>
  <c r="E28" i="76"/>
  <c r="M16" i="76"/>
  <c r="K16" i="76"/>
  <c r="G16" i="76"/>
  <c r="E16" i="76"/>
  <c r="K10" i="76"/>
  <c r="G10" i="76"/>
  <c r="E10" i="76"/>
  <c r="M10" i="76"/>
  <c r="C53" i="76" l="1"/>
  <c r="E53" i="76"/>
  <c r="E174" i="76" s="1"/>
  <c r="G53" i="76"/>
  <c r="G174" i="76" s="1"/>
  <c r="K53" i="76"/>
  <c r="D170" i="76"/>
  <c r="C172" i="76"/>
  <c r="C171" i="76"/>
  <c r="C170" i="76"/>
  <c r="E69" i="76"/>
  <c r="D172" i="76"/>
  <c r="M174" i="76"/>
  <c r="M48" i="76"/>
  <c r="M173" i="76" s="1"/>
  <c r="C21" i="76"/>
  <c r="D70" i="76"/>
  <c r="C62" i="76"/>
  <c r="G48" i="76"/>
  <c r="G173" i="76" s="1"/>
  <c r="M9" i="76"/>
  <c r="M169" i="76" s="1"/>
  <c r="E9" i="76"/>
  <c r="E169" i="76" s="1"/>
  <c r="C38" i="76"/>
  <c r="K9" i="76"/>
  <c r="K169" i="76" s="1"/>
  <c r="D149" i="76"/>
  <c r="K69" i="76"/>
  <c r="D111" i="76"/>
  <c r="C111" i="76"/>
  <c r="D95" i="76"/>
  <c r="C95" i="76"/>
  <c r="D83" i="76"/>
  <c r="C83" i="76"/>
  <c r="D62" i="76"/>
  <c r="C16" i="76"/>
  <c r="C70" i="76"/>
  <c r="G69" i="76"/>
  <c r="C149" i="76"/>
  <c r="G44" i="76"/>
  <c r="G9" i="76" s="1"/>
  <c r="G169" i="76" s="1"/>
  <c r="C34" i="76"/>
  <c r="C28" i="76"/>
  <c r="M69" i="76"/>
  <c r="C48" i="76"/>
  <c r="E48" i="76"/>
  <c r="K174" i="76"/>
  <c r="K48" i="76"/>
  <c r="K173" i="76" s="1"/>
  <c r="C10" i="76"/>
  <c r="C174" i="76" l="1"/>
  <c r="E173" i="76"/>
  <c r="C173" i="76" s="1"/>
  <c r="C169" i="76"/>
  <c r="C9" i="76"/>
  <c r="E168" i="76"/>
  <c r="M175" i="76"/>
  <c r="E175" i="76"/>
  <c r="K168" i="76"/>
  <c r="C69" i="76"/>
  <c r="F175" i="76"/>
  <c r="G175" i="76"/>
  <c r="K175" i="76"/>
  <c r="G168" i="76"/>
  <c r="M168" i="76"/>
  <c r="C168" i="76" l="1"/>
  <c r="C175" i="76"/>
  <c r="N21" i="76" l="1"/>
  <c r="N16" i="76"/>
  <c r="L16" i="76"/>
  <c r="H16" i="76"/>
  <c r="F16" i="76"/>
  <c r="N10" i="76"/>
  <c r="L10" i="76"/>
  <c r="H10" i="76"/>
  <c r="F10" i="76"/>
  <c r="H38" i="76"/>
  <c r="N95" i="76"/>
  <c r="N171" i="76" s="1"/>
  <c r="D171" i="76" s="1"/>
  <c r="L175" i="76"/>
  <c r="N60" i="76"/>
  <c r="N58" i="76"/>
  <c r="N56" i="76"/>
  <c r="N54" i="76"/>
  <c r="N49" i="76"/>
  <c r="N48" i="76" s="1"/>
  <c r="N46" i="76"/>
  <c r="N44" i="76"/>
  <c r="N42" i="76"/>
  <c r="N38" i="76"/>
  <c r="N34" i="76"/>
  <c r="D54" i="76"/>
  <c r="D53" i="76" s="1"/>
  <c r="D56" i="76"/>
  <c r="D58" i="76"/>
  <c r="D60" i="76"/>
  <c r="L54" i="76"/>
  <c r="L53" i="76" s="1"/>
  <c r="L56" i="76"/>
  <c r="L58" i="76"/>
  <c r="L60" i="76"/>
  <c r="H54" i="76"/>
  <c r="H53" i="76" s="1"/>
  <c r="H56" i="76"/>
  <c r="H58" i="76"/>
  <c r="H60" i="76"/>
  <c r="F54" i="76"/>
  <c r="F53" i="76" s="1"/>
  <c r="F174" i="76" s="1"/>
  <c r="F56" i="76"/>
  <c r="F58" i="76"/>
  <c r="F60" i="76"/>
  <c r="L49" i="76"/>
  <c r="H49" i="76"/>
  <c r="F49" i="76"/>
  <c r="L34" i="76"/>
  <c r="L38" i="76"/>
  <c r="L42" i="76"/>
  <c r="L44" i="76"/>
  <c r="L46" i="76"/>
  <c r="H42" i="76"/>
  <c r="H44" i="76"/>
  <c r="H46" i="76"/>
  <c r="F38" i="76"/>
  <c r="F34" i="76"/>
  <c r="F42" i="76"/>
  <c r="F44" i="76"/>
  <c r="F46" i="76"/>
  <c r="D49" i="76"/>
  <c r="D46" i="76"/>
  <c r="D44" i="76"/>
  <c r="D42" i="76"/>
  <c r="H34" i="76"/>
  <c r="N53" i="76" l="1"/>
  <c r="D21" i="76"/>
  <c r="N173" i="76"/>
  <c r="H174" i="76"/>
  <c r="L174" i="76"/>
  <c r="N9" i="76"/>
  <c r="N169" i="76" s="1"/>
  <c r="L9" i="76"/>
  <c r="L169" i="76" s="1"/>
  <c r="H9" i="76"/>
  <c r="H169" i="76" s="1"/>
  <c r="H48" i="76"/>
  <c r="F48" i="76"/>
  <c r="F173" i="76" s="1"/>
  <c r="N174" i="76"/>
  <c r="L48" i="76"/>
  <c r="L173" i="76" s="1"/>
  <c r="N175" i="76"/>
  <c r="H175" i="76"/>
  <c r="D10" i="76"/>
  <c r="D16" i="76"/>
  <c r="D48" i="76"/>
  <c r="D34" i="76"/>
  <c r="D38" i="76"/>
  <c r="F69" i="76"/>
  <c r="D174" i="76" l="1"/>
  <c r="H173" i="76"/>
  <c r="D173" i="76" s="1"/>
  <c r="D9" i="76"/>
  <c r="D69" i="76"/>
  <c r="H69" i="76"/>
  <c r="H168" i="76" s="1"/>
  <c r="N69" i="76"/>
  <c r="N168" i="76" s="1"/>
  <c r="L69" i="76"/>
  <c r="L168" i="76" s="1"/>
  <c r="D175" i="76" l="1"/>
  <c r="F9" i="76" l="1"/>
  <c r="F168" i="76" s="1"/>
  <c r="F169" i="76" l="1"/>
  <c r="D169" i="76" l="1"/>
  <c r="D168" i="76" s="1"/>
</calcChain>
</file>

<file path=xl/sharedStrings.xml><?xml version="1.0" encoding="utf-8"?>
<sst xmlns="http://schemas.openxmlformats.org/spreadsheetml/2006/main" count="344" uniqueCount="175">
  <si>
    <t>01</t>
  </si>
  <si>
    <t>03</t>
  </si>
  <si>
    <t>04</t>
  </si>
  <si>
    <t>07</t>
  </si>
  <si>
    <t>06</t>
  </si>
  <si>
    <t>09</t>
  </si>
  <si>
    <t>Gyventojų registro tvarkymas ir duomenų valstybės registrams teikimas</t>
  </si>
  <si>
    <t>Duomenų valstybės suteiktos pagalbos registrui teikimas</t>
  </si>
  <si>
    <t>Valstybinės kalbos vartojimo ir taisyklingumo kontrolė</t>
  </si>
  <si>
    <t>Archyvinių dokumentų tvarkymas</t>
  </si>
  <si>
    <t>Pirminės teisinės pagalbos teikimas</t>
  </si>
  <si>
    <t>Gyvenamosios vietos deklaravimas</t>
  </si>
  <si>
    <t>Civilinės saugos organizavimas</t>
  </si>
  <si>
    <t>08</t>
  </si>
  <si>
    <t>02</t>
  </si>
  <si>
    <t>05</t>
  </si>
  <si>
    <t>Paskolų grąžinimas</t>
  </si>
  <si>
    <t>10</t>
  </si>
  <si>
    <t>Važiavimo išlaidų lengvatų teikimo organizavimas</t>
  </si>
  <si>
    <t>Bendrųjų socialinių paslaugų teikimo organizavimas</t>
  </si>
  <si>
    <t>Specialiųjų socialinių paslaugų teikimo organizavimas</t>
  </si>
  <si>
    <t>Dalyvavimas socialiniuose projektuose</t>
  </si>
  <si>
    <t>Jaunimo teisių apsaugos funkcijų vykdymas</t>
  </si>
  <si>
    <t>Palūkanų už paskolas mokėjimas</t>
  </si>
  <si>
    <t>Informacijos apie savivaldybę sklaidos vykdymas</t>
  </si>
  <si>
    <t>LSA nario mokesčio mokėjimas</t>
  </si>
  <si>
    <t>Rekreacinių teritorijų tvarkymo organizavimas</t>
  </si>
  <si>
    <t>Miesto ir gyvenviečių apšvietimo užtikrinimas</t>
  </si>
  <si>
    <t>Savivaldybės tarybos darbo funkcionalumo užtikrinimas</t>
  </si>
  <si>
    <t>Tarybos reprezentacijų organizavimas (mero fondas)</t>
  </si>
  <si>
    <t>Neformaliojo švietimo organizavimas</t>
  </si>
  <si>
    <t>Pedagoginės, psichologinės pagalbos organizavimas</t>
  </si>
  <si>
    <t>Mokinių vežiojimo organizavimas</t>
  </si>
  <si>
    <t>Vienkartinės socialinės paramos teikimas</t>
  </si>
  <si>
    <t>Neįgaliųjų socialinės integracijos organizavimas</t>
  </si>
  <si>
    <t>Daugiabučių namų savininkų bendrijų rėmimo vykdymas</t>
  </si>
  <si>
    <t>Teritorijų planavimo dokumentų rengimo organizavimas</t>
  </si>
  <si>
    <t>Žemės ūkio funkcijų vykdymo organizavimas</t>
  </si>
  <si>
    <t>Savivaldybės infrastruktūros gerinimo organizavimas</t>
  </si>
  <si>
    <t>05 Savivaldybės veiklos programa</t>
  </si>
  <si>
    <t>04 Aplinkos gerinimo programa</t>
  </si>
  <si>
    <t>01 Žinių visuomenės, kultūrinio ir sportinio aktyvumo skatinimo programa</t>
  </si>
  <si>
    <t>02 Ekonominio konkurencingumo didinimo programa</t>
  </si>
  <si>
    <t>Bendrojo ugdymo organizavimas</t>
  </si>
  <si>
    <t>Švietimo įstaigų ugdymo aplinkos gerinimas</t>
  </si>
  <si>
    <t>Švietimo centralizuotų priemonių įgyvendinimas</t>
  </si>
  <si>
    <t>Jaunimo politikos savivaldybėje formavimas ir įgyvendinimas</t>
  </si>
  <si>
    <t>Dalyvavimas įgyvendinant gyventojų užimtumo programas</t>
  </si>
  <si>
    <t>Aplinkos tvarkymo ir priežiūros darbų vykdymo organizavimas</t>
  </si>
  <si>
    <t>Melioruotos žemės ir melioracijos objektų būklės gerinimo vykdymas</t>
  </si>
  <si>
    <t>06 Socialinės paramos plėtojimo ir visuomenės sveikatinimo programa</t>
  </si>
  <si>
    <t>Civilinės būklės aktų registravimas</t>
  </si>
  <si>
    <t>Naujos technologinės įrangos diegimas ir esamos darbo vietose atnaujinimas</t>
  </si>
  <si>
    <t>Priešgaisrinės tarnybos</t>
  </si>
  <si>
    <t>Visuomenės sveikatos rėmimo specialioji programa</t>
  </si>
  <si>
    <t>Aplinkos apsaugos rėmimo specialioji programa</t>
  </si>
  <si>
    <t>administracija</t>
  </si>
  <si>
    <t>IŠ VISO, iš jų:</t>
  </si>
  <si>
    <t>01 programa</t>
  </si>
  <si>
    <t>02 programa</t>
  </si>
  <si>
    <t>03 programa</t>
  </si>
  <si>
    <t>04 programa</t>
  </si>
  <si>
    <t>05 programa</t>
  </si>
  <si>
    <t>06 programa</t>
  </si>
  <si>
    <t>Kazlų Rūdos savivaldybės tarybos</t>
  </si>
  <si>
    <t>Savivaldybės administracijos direktoriaus rezervo sudarymas ir naudojimas</t>
  </si>
  <si>
    <t>Neveikiančių kapinių ir kitų nekilnojamojo turto vertybių priežiūros vykdymas</t>
  </si>
  <si>
    <t>Socialinių išmokų ir kompensacijų mokėjimo organizavimas ir administravimas</t>
  </si>
  <si>
    <t>Vaikų ir jaunimo dalyvavimas poilsio ir kituose socializacijos projektuose</t>
  </si>
  <si>
    <t>Bendros valstybės paslaugos</t>
  </si>
  <si>
    <t>Gynyba</t>
  </si>
  <si>
    <t>Viešoji tvarka ir visuomenės apsauga</t>
  </si>
  <si>
    <t>Ekonomika</t>
  </si>
  <si>
    <t>Aplinkos apsauga</t>
  </si>
  <si>
    <t>Būstas ir komunalinis ūkis</t>
  </si>
  <si>
    <t>Sveikatos apsauga</t>
  </si>
  <si>
    <t>Poilsis, kultūra, religija</t>
  </si>
  <si>
    <t>Švietimas</t>
  </si>
  <si>
    <t>Socialinė apsauga</t>
  </si>
  <si>
    <t>Mokinių visuomenės sveikatos priežiūra</t>
  </si>
  <si>
    <t>Dalyvavimas bendruomenių vykdomuose projektuose</t>
  </si>
  <si>
    <t xml:space="preserve">Nevyriausybinių organizacijų ir vietos bendruomenių veiklų rėmimo vykdymas </t>
  </si>
  <si>
    <t>Socialinių paslaugų teikimo organizavimas ir administravimas</t>
  </si>
  <si>
    <t>Smulkiojo ir vidutinio verslo rėmimo vykdymas</t>
  </si>
  <si>
    <t>Melioracijos objektų renovacijos ir techninės priežiūros vykdymo organizavimas</t>
  </si>
  <si>
    <t>Kontrolės ir audito tarnybos darbo funkcionalumo užtikrinimas</t>
  </si>
  <si>
    <t>Žemdirbių švietimo organizavimas</t>
  </si>
  <si>
    <t>Savivaldybei nuosavybės teise priklausančio būsto ir socialinio būsto gerinimo bei socialinio būsto įsigijimo organizavimas</t>
  </si>
  <si>
    <t>Socialinės paramos mokiniams už maisto produktus teikimo organizavimas</t>
  </si>
  <si>
    <t>Neformaliojo vaikų švietimo programų vykdymas</t>
  </si>
  <si>
    <t>dėl ekonominės krizės neproporcingai sumažinto darbo užmokesčio atstatymas</t>
  </si>
  <si>
    <t xml:space="preserve">Švietimo įstaigų ugdymo aplinkos gerinimas </t>
  </si>
  <si>
    <t xml:space="preserve">Neformaliojo švietimo organizavimas </t>
  </si>
  <si>
    <t xml:space="preserve">Bendrojo ugdymo organizavimas </t>
  </si>
  <si>
    <t xml:space="preserve">Bendruomenės kultūrinių poreikių tenkinimas </t>
  </si>
  <si>
    <t>Neformaliojo suaugusiųjų švietimo ir tęstinio mokymosi programų vykdymas</t>
  </si>
  <si>
    <t>VALSTYBĖS FUNKCIJOS IŠ VISO, iš jų:</t>
  </si>
  <si>
    <t>Karo prievolės ir mobilizacijos administravimas</t>
  </si>
  <si>
    <t>Savivaldybės administracijos padalinių darbo organizavimas, iš jų:</t>
  </si>
  <si>
    <t>Žemės ūkio specializacijos ir žemės būklės gerinimo organizavimas</t>
  </si>
  <si>
    <t>Privatizuojamų objektų privatizavimo dokumentacijos rengimas ir privatizavimo procedūrų vykdymas</t>
  </si>
  <si>
    <t>Savivaldybės šventėms</t>
  </si>
  <si>
    <t>Kazlų Rūdos seniūnija</t>
  </si>
  <si>
    <t>Antanavo seniūnija</t>
  </si>
  <si>
    <t>Jankų seniūnija</t>
  </si>
  <si>
    <t>Plutiškių seniūnija</t>
  </si>
  <si>
    <t>Autobusų sustojimų paviljonų įrengimas</t>
  </si>
  <si>
    <t>Jaunimo iniciatyvų skatinimas</t>
  </si>
  <si>
    <t>Kultūrinių tradicijų skatinimas</t>
  </si>
  <si>
    <t>Sporto srityje veikiančių fizinių ir juridinių asmenų rėmimo projektų įgyvendinimas</t>
  </si>
  <si>
    <t>03 Viešosios infrastruktūros  plėtros programa</t>
  </si>
  <si>
    <t>Savivaldybės turto nuosavybės teisių įforminimo procedūrų vykdymas</t>
  </si>
  <si>
    <t>Turto kūrimas bei Savivaldybei nuosavybės teise priklausančių statinių, patalpų ir kitų objektų remonto bei priežiūros vykdymas</t>
  </si>
  <si>
    <t>Keleivių vežimo vietiniais maršrutais organizavimas</t>
  </si>
  <si>
    <t>Benamių gyvūnų užkrečiamųjų ligų galimų židinių likvidavimo organizavimas</t>
  </si>
  <si>
    <t>Užimtumo didinimo programos modulio įgyvendinimas</t>
  </si>
  <si>
    <t>socialinės paramos  skyrius</t>
  </si>
  <si>
    <t>Dalyvavimas viešosios tvarkos užtikrinimo prevencijos programose</t>
  </si>
  <si>
    <t>Dalyvavimas nusikaltimų ir korupcinių reiškinių prevencijos programose</t>
  </si>
  <si>
    <t>Socialinės paramos mokiniams už produktus teikimo organizavimas ir administravimas</t>
  </si>
  <si>
    <t>Socialinės paramos mokiniams už mokymo reikmenis teikimo organizavimas ir administravimas</t>
  </si>
  <si>
    <t>Būsto nuomos ir išperkamosios būsto nuomos mokesčių dalies kompensavimas</t>
  </si>
  <si>
    <t>Dalyvavimas Europos pagalbos labiausiai skurstantiems fondo projekte</t>
  </si>
  <si>
    <t>Neveiksnių asmenų būklės peržiūrėjimo užtikrinimo funkcijos vykdymas</t>
  </si>
  <si>
    <t>Socialinės globos likusiems be tėvų globos vaikams globos vaikams teikimo  organizavimas</t>
  </si>
  <si>
    <t>Iš viso</t>
  </si>
  <si>
    <t>iš jų darbo užm.</t>
  </si>
  <si>
    <t>Iš viso TD</t>
  </si>
  <si>
    <t>Iš viso SP, BĮP</t>
  </si>
  <si>
    <t>Iš viso SK</t>
  </si>
  <si>
    <t>Valst  funkc</t>
  </si>
  <si>
    <t>Iš viso SB</t>
  </si>
  <si>
    <t>PLUTIŠKIŲ GIMNAZIJOS DIREKTORIUS</t>
  </si>
  <si>
    <t>KAZLŲ RŪDOS KAZIO GRINIAUS GIMNAZIJOS DIREKTORIUS</t>
  </si>
  <si>
    <t>KAZLŲ RŪDOS RIMVYDO ŽIGAIČIO MENŲ MOKYKLOS DIREKTORIUS</t>
  </si>
  <si>
    <t>KAZLŲ RŪDOS SPORTO CENTRO DIREKTORIUS</t>
  </si>
  <si>
    <t>KAZLŲ RŪDOS PEDAGOGINĖS PSICHOLOGINĖS TARNYBOS DIREKTORIUS</t>
  </si>
  <si>
    <t>KAZLŲ RŪDOS JURGIO DOVYDAIČIO VIEŠOSIOS BIBLIOTEKOS DIREKTORIUS</t>
  </si>
  <si>
    <t>KAZLŲ RŪDOS SAVIVALDYBĖS KULTŪROS CENTRO DIREKTORIUS</t>
  </si>
  <si>
    <t>KAZLŲ RŪDOS SAVIVALDYBĖS PRIEŠGAISRINĖS TARNYBOS DIREKTORIUS</t>
  </si>
  <si>
    <t>KAZLŲ RŪDOS SAVIVALDYBĖS KONTROLIERIUS</t>
  </si>
  <si>
    <t>KAZLŲ RŪDOS SAVIVALDYBĖS ADMINISTRACIJOS DIREKTORIUS</t>
  </si>
  <si>
    <t>Dokumentų fondo bendruomenės poreikiams tenkinti kaupimas ir saugojimas</t>
  </si>
  <si>
    <t>SB - savarankiškoms funkcijoms vykdyti</t>
  </si>
  <si>
    <t>BĮP - biudžetinių įstaigų pajamų panaudojimas</t>
  </si>
  <si>
    <t>SP - specialiųjų programų vykdymas</t>
  </si>
  <si>
    <t>SK - skolintos lėšos</t>
  </si>
  <si>
    <t>tūkst. Eur</t>
  </si>
  <si>
    <t>Programos/ priemonės/ asignavimų valdytojo pavadinimas</t>
  </si>
  <si>
    <t>KAZLŲ RŪDOS „ELMOS“  MOKYKLOS-DARŽELIO DIREKTORIUS</t>
  </si>
  <si>
    <t>KAZLŲ RŪDOS „SAULĖS“ MOKYKLOS DIREKTORIUS</t>
  </si>
  <si>
    <t>KAZLŲ RŪDOS „ELMOS“ MOKYKLOS-DARŽELIO DIREKTORIUS</t>
  </si>
  <si>
    <t>Dalyvavimas Nacional. biudžeto, ES lėšų ir kitų fondų finansuojamuose projektuose</t>
  </si>
  <si>
    <t>Vietinės reikšmės kelių (gatvių) tiesimas, taisymas (remontas), priežiūra ir saugaus eismo sąlygų užtikrinimas</t>
  </si>
  <si>
    <t>KAZLŲ RŪDOS SAVIVALDYBĖS VISUOMENĖS SVEIKATOS BIURO DIREKTORIUS</t>
  </si>
  <si>
    <t>Savižudybių prevencijos prioritetų nustatymo užtikrinimas</t>
  </si>
  <si>
    <t>TD - tikslinės dotacijos ugdymo reikmėms finansuoti, valstybinėms (valstybės perduotoms savivaldybėms) funkcijoms vykdyti, iš apskričių perduotoms įstaigoms išlaikyti, valstybės lėšos neformaliam vaikų švietimui finansuoti</t>
  </si>
  <si>
    <t>Skaitmeninio ugdymo plėtrai</t>
  </si>
  <si>
    <t>infrastruktūros ir žemės ūkio skyrius</t>
  </si>
  <si>
    <t>ūkio ir teritorijų planavimo poskyris</t>
  </si>
  <si>
    <t>švietimo, kultūros ir sporto skyrius</t>
  </si>
  <si>
    <t>Turizmo plėtros organizavimas</t>
  </si>
  <si>
    <t>Savivaldybei priskirtos valstybinės žemės ir kito valstybės turto valdymo, naudojimo ir disponavimo patikėjimo teise organizavimas</t>
  </si>
  <si>
    <t>Mokinių ir visuomenės sveikatos priežiūra, stiprinimas ir stebėsena</t>
  </si>
  <si>
    <t>Visuomenės psichikos sveikatos paslaugų prieinamumas, ankstyvojo savižudybių atpažinimo ir kompleksinės pagalbos teikimas</t>
  </si>
  <si>
    <t>Akredituotos socialinės priežiūros paslaugų finansavimas</t>
  </si>
  <si>
    <t>Mokymosi visą gyvenimą iniciatyvų įgyvendinimas</t>
  </si>
  <si>
    <t>Iš viso ES</t>
  </si>
  <si>
    <t>ES - Europos Sąjungos ir bendrojo finansavimo bei kitos tarptautinės finansinės paramos lėšos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</si>
  <si>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2 priedas</t>
  </si>
  <si>
    <t>Kazlų Rūdos savivaldybės biudžeto asignavimų paskirstymas 2023 metams</t>
  </si>
  <si>
    <t>Seniūnijų infrastruktūros gerinimo (įskaitant religinės paskirties objektų būklės gerinimą) organizavimas</t>
  </si>
  <si>
    <t>Socialinės globos likusiems be tėvų globos vaikams teikimo organizavimas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</si>
  <si>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2023-03-09     sprendimo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</si>
  <si>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Nr. TS-41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</si>
</sst>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  <charset val="186"/>
    </font>
    <font>
      <sz val="8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1" xfId="0" applyFont="1" applyBorder="1"/>
    <xf numFmtId="49" fontId="2" fillId="0" borderId="1" xfId="0" applyNumberFormat="1" applyFont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164" fontId="2" fillId="5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indent="2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2"/>
  <sheetViews>
    <sheetView tabSelected="1" view="pageBreakPreview" zoomScale="120" zoomScaleNormal="120" zoomScaleSheetLayoutView="12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sqref="A1:N1"/>
    </sheetView>
  </sheetViews>
  <sheetFormatPr defaultColWidth="9.140625" defaultRowHeight="12.75" x14ac:dyDescent="0.2"/>
  <cols>
    <col min="1" max="1" width="55.85546875" style="3" customWidth="1"/>
    <col min="2" max="2" width="4.85546875" style="32" customWidth="1"/>
    <col min="3" max="3" width="7.140625" style="4" customWidth="1"/>
    <col min="4" max="4" width="8" style="4" customWidth="1"/>
    <col min="5" max="5" width="7.28515625" style="1" customWidth="1"/>
    <col min="6" max="6" width="7.140625" style="1" customWidth="1"/>
    <col min="7" max="7" width="7" style="3" customWidth="1"/>
    <col min="8" max="11" width="7.140625" style="3" customWidth="1"/>
    <col min="12" max="12" width="6.85546875" style="3" customWidth="1"/>
    <col min="13" max="13" width="7.42578125" style="3" customWidth="1"/>
    <col min="14" max="14" width="14.42578125" style="3" customWidth="1"/>
    <col min="15" max="16384" width="9.140625" style="3"/>
  </cols>
  <sheetData>
    <row r="1" spans="1:14" x14ac:dyDescent="0.2">
      <c r="A1" s="47" t="s">
        <v>64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x14ac:dyDescent="0.2">
      <c r="A2" s="48" t="s">
        <v>173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x14ac:dyDescent="0.2">
      <c r="A3" s="49" t="s">
        <v>174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14" x14ac:dyDescent="0.2">
      <c r="A4" s="48" t="s">
        <v>169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</row>
    <row r="5" spans="1:14" x14ac:dyDescent="0.2">
      <c r="A5" s="51" t="s">
        <v>170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4" ht="12" customHeight="1" x14ac:dyDescent="0.2">
      <c r="A6" s="50"/>
      <c r="B6" s="50"/>
      <c r="L6" s="2"/>
      <c r="N6" s="5" t="s">
        <v>147</v>
      </c>
    </row>
    <row r="7" spans="1:14" ht="17.25" customHeight="1" x14ac:dyDescent="0.2">
      <c r="A7" s="39" t="s">
        <v>148</v>
      </c>
      <c r="B7" s="43" t="s">
        <v>130</v>
      </c>
      <c r="C7" s="41" t="s">
        <v>125</v>
      </c>
      <c r="D7" s="39" t="s">
        <v>126</v>
      </c>
      <c r="E7" s="45" t="s">
        <v>131</v>
      </c>
      <c r="F7" s="39" t="s">
        <v>126</v>
      </c>
      <c r="G7" s="45" t="s">
        <v>127</v>
      </c>
      <c r="H7" s="39" t="s">
        <v>126</v>
      </c>
      <c r="I7" s="45" t="s">
        <v>167</v>
      </c>
      <c r="J7" s="39" t="s">
        <v>126</v>
      </c>
      <c r="K7" s="41" t="s">
        <v>128</v>
      </c>
      <c r="L7" s="39" t="s">
        <v>126</v>
      </c>
      <c r="M7" s="45" t="s">
        <v>129</v>
      </c>
      <c r="N7" s="39" t="s">
        <v>126</v>
      </c>
    </row>
    <row r="8" spans="1:14" ht="21" customHeight="1" x14ac:dyDescent="0.2">
      <c r="A8" s="40"/>
      <c r="B8" s="44"/>
      <c r="C8" s="42"/>
      <c r="D8" s="40"/>
      <c r="E8" s="46"/>
      <c r="F8" s="40"/>
      <c r="G8" s="46"/>
      <c r="H8" s="40"/>
      <c r="I8" s="46"/>
      <c r="J8" s="40"/>
      <c r="K8" s="42"/>
      <c r="L8" s="40"/>
      <c r="M8" s="46"/>
      <c r="N8" s="40"/>
    </row>
    <row r="9" spans="1:14" s="9" customFormat="1" ht="29.25" customHeight="1" x14ac:dyDescent="0.2">
      <c r="A9" s="6" t="s">
        <v>41</v>
      </c>
      <c r="B9" s="7"/>
      <c r="C9" s="8">
        <f>+C10+C16+C21+C28+C34+C38+C42+C44+C46</f>
        <v>13.5</v>
      </c>
      <c r="D9" s="8">
        <f>+D10+D16+D21+D28+D34+D38+D42+D44+D46</f>
        <v>2.8</v>
      </c>
      <c r="E9" s="8">
        <f>+E10+E16+E21+E28+E34+E38+E42+E44+E46</f>
        <v>10.7</v>
      </c>
      <c r="F9" s="8">
        <f t="shared" ref="F9:N9" si="0">+F10+F16+F21+F28+F34+F38+F42+F44+F46</f>
        <v>0</v>
      </c>
      <c r="G9" s="8">
        <f t="shared" si="0"/>
        <v>2.8</v>
      </c>
      <c r="H9" s="8">
        <f t="shared" si="0"/>
        <v>2.8</v>
      </c>
      <c r="I9" s="8">
        <f t="shared" ref="I9:J9" si="1">+I10+I16+I21+I28+I34+I38+I42+I44+I46</f>
        <v>0</v>
      </c>
      <c r="J9" s="8">
        <f t="shared" si="1"/>
        <v>0</v>
      </c>
      <c r="K9" s="8">
        <f t="shared" si="0"/>
        <v>0</v>
      </c>
      <c r="L9" s="8">
        <f t="shared" si="0"/>
        <v>0</v>
      </c>
      <c r="M9" s="8">
        <f t="shared" si="0"/>
        <v>0</v>
      </c>
      <c r="N9" s="8">
        <f t="shared" si="0"/>
        <v>0</v>
      </c>
    </row>
    <row r="10" spans="1:14" ht="30.75" customHeight="1" x14ac:dyDescent="0.2">
      <c r="A10" s="10" t="s">
        <v>149</v>
      </c>
      <c r="B10" s="16"/>
      <c r="C10" s="12">
        <f>SUM(C11:C15)</f>
        <v>0.5</v>
      </c>
      <c r="D10" s="13">
        <f t="shared" ref="D10" si="2">SUM(D11:D15)</f>
        <v>0.5</v>
      </c>
      <c r="E10" s="12">
        <f>SUM(E11:E15)</f>
        <v>0</v>
      </c>
      <c r="F10" s="13">
        <f t="shared" ref="F10" si="3">SUM(F11:F15)</f>
        <v>0</v>
      </c>
      <c r="G10" s="12">
        <f>SUM(G11:G15)</f>
        <v>0.5</v>
      </c>
      <c r="H10" s="13">
        <f t="shared" ref="H10:J10" si="4">SUM(H11:H15)</f>
        <v>0.5</v>
      </c>
      <c r="I10" s="12">
        <f>SUM(I11:I15)</f>
        <v>0</v>
      </c>
      <c r="J10" s="13">
        <f t="shared" si="4"/>
        <v>0</v>
      </c>
      <c r="K10" s="12">
        <f>SUM(K11:K15)</f>
        <v>0</v>
      </c>
      <c r="L10" s="13">
        <f t="shared" ref="L10" si="5">SUM(L11:L15)</f>
        <v>0</v>
      </c>
      <c r="M10" s="12">
        <f>SUM(M11:M15)</f>
        <v>0</v>
      </c>
      <c r="N10" s="13">
        <f t="shared" ref="N10" si="6">SUM(N11:N15)</f>
        <v>0</v>
      </c>
    </row>
    <row r="11" spans="1:14" x14ac:dyDescent="0.2">
      <c r="A11" s="15" t="s">
        <v>92</v>
      </c>
      <c r="B11" s="16" t="s">
        <v>5</v>
      </c>
      <c r="C11" s="17">
        <f>+E11+G11+K11+M11+I11</f>
        <v>0.5</v>
      </c>
      <c r="D11" s="18">
        <f>SUM(F11+H11+L11+N11+J11)</f>
        <v>0.5</v>
      </c>
      <c r="E11" s="19"/>
      <c r="F11" s="18"/>
      <c r="G11" s="34">
        <v>0.5</v>
      </c>
      <c r="H11" s="35">
        <v>0.5</v>
      </c>
      <c r="I11" s="17"/>
      <c r="J11" s="18"/>
      <c r="K11" s="17"/>
      <c r="L11" s="18"/>
      <c r="M11" s="17"/>
      <c r="N11" s="18"/>
    </row>
    <row r="12" spans="1:14" hidden="1" x14ac:dyDescent="0.2">
      <c r="A12" s="15" t="s">
        <v>93</v>
      </c>
      <c r="B12" s="16" t="s">
        <v>5</v>
      </c>
      <c r="C12" s="17">
        <f t="shared" ref="C12:C15" si="7">+E12+G12+K12+M12+I12</f>
        <v>0</v>
      </c>
      <c r="D12" s="18">
        <f t="shared" ref="D12:D15" si="8">SUM(F12+H12+L12+N12+J12)</f>
        <v>0</v>
      </c>
      <c r="E12" s="19"/>
      <c r="F12" s="18"/>
      <c r="G12" s="17"/>
      <c r="H12" s="18"/>
      <c r="I12" s="17"/>
      <c r="J12" s="18"/>
      <c r="K12" s="17"/>
      <c r="L12" s="18"/>
      <c r="M12" s="17"/>
      <c r="N12" s="18"/>
    </row>
    <row r="13" spans="1:14" hidden="1" x14ac:dyDescent="0.2">
      <c r="A13" s="15" t="s">
        <v>91</v>
      </c>
      <c r="B13" s="16" t="s">
        <v>5</v>
      </c>
      <c r="C13" s="17">
        <f t="shared" si="7"/>
        <v>0</v>
      </c>
      <c r="D13" s="18">
        <f t="shared" si="8"/>
        <v>0</v>
      </c>
      <c r="E13" s="19"/>
      <c r="F13" s="18"/>
      <c r="G13" s="17"/>
      <c r="H13" s="18"/>
      <c r="I13" s="17"/>
      <c r="J13" s="18"/>
      <c r="K13" s="17"/>
      <c r="L13" s="18"/>
      <c r="M13" s="17"/>
      <c r="N13" s="18"/>
    </row>
    <row r="14" spans="1:14" hidden="1" x14ac:dyDescent="0.2">
      <c r="A14" s="15" t="s">
        <v>45</v>
      </c>
      <c r="B14" s="16" t="s">
        <v>5</v>
      </c>
      <c r="C14" s="17">
        <f t="shared" si="7"/>
        <v>0</v>
      </c>
      <c r="D14" s="18">
        <f t="shared" si="8"/>
        <v>0</v>
      </c>
      <c r="E14" s="19"/>
      <c r="F14" s="18"/>
      <c r="G14" s="17"/>
      <c r="H14" s="20"/>
      <c r="I14" s="17"/>
      <c r="J14" s="18"/>
      <c r="K14" s="17"/>
      <c r="L14" s="18"/>
      <c r="M14" s="17"/>
      <c r="N14" s="18"/>
    </row>
    <row r="15" spans="1:14" hidden="1" x14ac:dyDescent="0.2">
      <c r="A15" s="15" t="s">
        <v>157</v>
      </c>
      <c r="B15" s="16" t="s">
        <v>5</v>
      </c>
      <c r="C15" s="17">
        <f t="shared" si="7"/>
        <v>0</v>
      </c>
      <c r="D15" s="18">
        <f t="shared" si="8"/>
        <v>0</v>
      </c>
      <c r="E15" s="19"/>
      <c r="F15" s="18"/>
      <c r="G15" s="17"/>
      <c r="H15" s="18"/>
      <c r="I15" s="17"/>
      <c r="J15" s="18"/>
      <c r="K15" s="17"/>
      <c r="L15" s="18"/>
      <c r="M15" s="17"/>
      <c r="N15" s="18"/>
    </row>
    <row r="16" spans="1:14" ht="15" hidden="1" customHeight="1" x14ac:dyDescent="0.2">
      <c r="A16" s="10" t="s">
        <v>150</v>
      </c>
      <c r="B16" s="16"/>
      <c r="C16" s="12">
        <f>SUM(C17:C20)</f>
        <v>0</v>
      </c>
      <c r="D16" s="13">
        <f t="shared" ref="D16" si="9">SUM(D17:D20)</f>
        <v>0</v>
      </c>
      <c r="E16" s="8">
        <f>SUM(E17:E20)</f>
        <v>0</v>
      </c>
      <c r="F16" s="13">
        <f t="shared" ref="F16" si="10">SUM(F17:F20)</f>
        <v>0</v>
      </c>
      <c r="G16" s="8">
        <f>SUM(G17:G20)</f>
        <v>0</v>
      </c>
      <c r="H16" s="13">
        <f t="shared" ref="H16:J16" si="11">SUM(H17:H20)</f>
        <v>0</v>
      </c>
      <c r="I16" s="8">
        <f>SUM(I17:I20)</f>
        <v>0</v>
      </c>
      <c r="J16" s="13">
        <f t="shared" si="11"/>
        <v>0</v>
      </c>
      <c r="K16" s="8">
        <f>SUM(K17:K20)</f>
        <v>0</v>
      </c>
      <c r="L16" s="13">
        <f t="shared" ref="L16" si="12">SUM(L17:L20)</f>
        <v>0</v>
      </c>
      <c r="M16" s="8">
        <f>SUM(M17:M20)</f>
        <v>0</v>
      </c>
      <c r="N16" s="13">
        <f t="shared" ref="N16" si="13">SUM(N17:N20)</f>
        <v>0</v>
      </c>
    </row>
    <row r="17" spans="1:14" hidden="1" x14ac:dyDescent="0.2">
      <c r="A17" s="15" t="s">
        <v>92</v>
      </c>
      <c r="B17" s="16" t="s">
        <v>5</v>
      </c>
      <c r="C17" s="17">
        <f>+E17+G17+K17+M17+I17</f>
        <v>0</v>
      </c>
      <c r="D17" s="18">
        <f>SUM(F17+H17+L17+N17+J17)</f>
        <v>0</v>
      </c>
      <c r="E17" s="19"/>
      <c r="F17" s="18"/>
      <c r="G17" s="17"/>
      <c r="H17" s="18"/>
      <c r="I17" s="17"/>
      <c r="J17" s="18"/>
      <c r="K17" s="17"/>
      <c r="L17" s="18"/>
      <c r="M17" s="17"/>
      <c r="N17" s="18"/>
    </row>
    <row r="18" spans="1:14" hidden="1" x14ac:dyDescent="0.2">
      <c r="A18" s="15" t="s">
        <v>93</v>
      </c>
      <c r="B18" s="16" t="s">
        <v>5</v>
      </c>
      <c r="C18" s="17">
        <f t="shared" ref="C18:C20" si="14">+E18+G18+K18+M18+I18</f>
        <v>0</v>
      </c>
      <c r="D18" s="18">
        <f t="shared" ref="D18:D41" si="15">SUM(F18+H18+L18+N18+J18)</f>
        <v>0</v>
      </c>
      <c r="E18" s="19"/>
      <c r="F18" s="18"/>
      <c r="G18" s="17"/>
      <c r="H18" s="18"/>
      <c r="I18" s="17"/>
      <c r="J18" s="18"/>
      <c r="K18" s="17"/>
      <c r="L18" s="18"/>
      <c r="M18" s="17"/>
      <c r="N18" s="18"/>
    </row>
    <row r="19" spans="1:14" hidden="1" x14ac:dyDescent="0.2">
      <c r="A19" s="15" t="s">
        <v>44</v>
      </c>
      <c r="B19" s="16" t="s">
        <v>5</v>
      </c>
      <c r="C19" s="17">
        <f t="shared" si="14"/>
        <v>0</v>
      </c>
      <c r="D19" s="18">
        <f t="shared" si="15"/>
        <v>0</v>
      </c>
      <c r="E19" s="19"/>
      <c r="F19" s="18"/>
      <c r="G19" s="17"/>
      <c r="H19" s="18"/>
      <c r="I19" s="17"/>
      <c r="J19" s="18"/>
      <c r="K19" s="17"/>
      <c r="L19" s="18"/>
      <c r="M19" s="17"/>
      <c r="N19" s="18"/>
    </row>
    <row r="20" spans="1:14" hidden="1" x14ac:dyDescent="0.2">
      <c r="A20" s="15" t="s">
        <v>157</v>
      </c>
      <c r="B20" s="16" t="s">
        <v>5</v>
      </c>
      <c r="C20" s="17">
        <f t="shared" si="14"/>
        <v>0</v>
      </c>
      <c r="D20" s="18">
        <f t="shared" si="15"/>
        <v>0</v>
      </c>
      <c r="E20" s="19"/>
      <c r="F20" s="18"/>
      <c r="G20" s="17"/>
      <c r="H20" s="18"/>
      <c r="I20" s="17"/>
      <c r="J20" s="18"/>
      <c r="K20" s="17"/>
      <c r="L20" s="18"/>
      <c r="M20" s="17"/>
      <c r="N20" s="18"/>
    </row>
    <row r="21" spans="1:14" ht="14.25" customHeight="1" x14ac:dyDescent="0.2">
      <c r="A21" s="10" t="s">
        <v>132</v>
      </c>
      <c r="B21" s="16"/>
      <c r="C21" s="12">
        <f t="shared" ref="C21:M21" si="16">SUM(C22:C27)</f>
        <v>10.7</v>
      </c>
      <c r="D21" s="13">
        <f t="shared" si="16"/>
        <v>0</v>
      </c>
      <c r="E21" s="12">
        <f t="shared" si="16"/>
        <v>10.7</v>
      </c>
      <c r="F21" s="13">
        <f t="shared" si="16"/>
        <v>0</v>
      </c>
      <c r="G21" s="12">
        <f t="shared" si="16"/>
        <v>0</v>
      </c>
      <c r="H21" s="13">
        <f t="shared" si="16"/>
        <v>0</v>
      </c>
      <c r="I21" s="12">
        <f t="shared" ref="I21:J21" si="17">SUM(I22:I27)</f>
        <v>0</v>
      </c>
      <c r="J21" s="13">
        <f t="shared" si="17"/>
        <v>0</v>
      </c>
      <c r="K21" s="12">
        <f t="shared" si="16"/>
        <v>0</v>
      </c>
      <c r="L21" s="13">
        <f t="shared" si="16"/>
        <v>0</v>
      </c>
      <c r="M21" s="12">
        <f t="shared" si="16"/>
        <v>0</v>
      </c>
      <c r="N21" s="13">
        <f t="shared" ref="N21" si="18">SUM(N22:N26)</f>
        <v>0</v>
      </c>
    </row>
    <row r="22" spans="1:14" hidden="1" x14ac:dyDescent="0.2">
      <c r="A22" s="15" t="s">
        <v>92</v>
      </c>
      <c r="B22" s="16" t="s">
        <v>5</v>
      </c>
      <c r="C22" s="17">
        <f>+E22+G22+K22+M22+I22</f>
        <v>0</v>
      </c>
      <c r="D22" s="18">
        <f t="shared" si="15"/>
        <v>0</v>
      </c>
      <c r="E22" s="8"/>
      <c r="F22" s="18"/>
      <c r="G22" s="17"/>
      <c r="H22" s="18"/>
      <c r="I22" s="17"/>
      <c r="J22" s="18"/>
      <c r="K22" s="17"/>
      <c r="L22" s="18"/>
      <c r="M22" s="17"/>
      <c r="N22" s="18"/>
    </row>
    <row r="23" spans="1:14" hidden="1" x14ac:dyDescent="0.2">
      <c r="A23" s="15" t="s">
        <v>93</v>
      </c>
      <c r="B23" s="16" t="s">
        <v>5</v>
      </c>
      <c r="C23" s="17">
        <f t="shared" ref="C23:C47" si="19">+E23+G23+K23+M23+I23</f>
        <v>0</v>
      </c>
      <c r="D23" s="18">
        <f t="shared" si="15"/>
        <v>0</v>
      </c>
      <c r="E23" s="19"/>
      <c r="F23" s="18"/>
      <c r="G23" s="17"/>
      <c r="H23" s="18"/>
      <c r="I23" s="17"/>
      <c r="J23" s="18"/>
      <c r="K23" s="17"/>
      <c r="L23" s="18"/>
      <c r="M23" s="17"/>
      <c r="N23" s="18"/>
    </row>
    <row r="24" spans="1:14" x14ac:dyDescent="0.2">
      <c r="A24" s="15" t="s">
        <v>91</v>
      </c>
      <c r="B24" s="16" t="s">
        <v>5</v>
      </c>
      <c r="C24" s="17">
        <f t="shared" si="19"/>
        <v>10.7</v>
      </c>
      <c r="D24" s="18">
        <f t="shared" si="15"/>
        <v>0</v>
      </c>
      <c r="E24" s="19">
        <v>10.7</v>
      </c>
      <c r="F24" s="18"/>
      <c r="G24" s="17"/>
      <c r="H24" s="18"/>
      <c r="I24" s="17"/>
      <c r="J24" s="18"/>
      <c r="K24" s="17"/>
      <c r="L24" s="18"/>
      <c r="M24" s="17"/>
      <c r="N24" s="18"/>
    </row>
    <row r="25" spans="1:14" hidden="1" x14ac:dyDescent="0.2">
      <c r="A25" s="15" t="s">
        <v>45</v>
      </c>
      <c r="B25" s="16" t="s">
        <v>5</v>
      </c>
      <c r="C25" s="17">
        <f t="shared" si="19"/>
        <v>0</v>
      </c>
      <c r="D25" s="18">
        <f t="shared" si="15"/>
        <v>0</v>
      </c>
      <c r="E25" s="19"/>
      <c r="F25" s="18"/>
      <c r="G25" s="17"/>
      <c r="H25" s="20"/>
      <c r="I25" s="17"/>
      <c r="J25" s="18"/>
      <c r="K25" s="17"/>
      <c r="L25" s="18"/>
      <c r="M25" s="17"/>
      <c r="N25" s="18"/>
    </row>
    <row r="26" spans="1:14" hidden="1" x14ac:dyDescent="0.2">
      <c r="A26" s="15" t="s">
        <v>157</v>
      </c>
      <c r="B26" s="16" t="s">
        <v>5</v>
      </c>
      <c r="C26" s="17">
        <f t="shared" si="19"/>
        <v>0</v>
      </c>
      <c r="D26" s="18">
        <f t="shared" si="15"/>
        <v>0</v>
      </c>
      <c r="E26" s="19"/>
      <c r="F26" s="18"/>
      <c r="G26" s="17"/>
      <c r="H26" s="18"/>
      <c r="I26" s="17"/>
      <c r="J26" s="18"/>
      <c r="K26" s="17"/>
      <c r="L26" s="18"/>
      <c r="M26" s="17"/>
      <c r="N26" s="18"/>
    </row>
    <row r="27" spans="1:14" hidden="1" x14ac:dyDescent="0.2">
      <c r="A27" s="15" t="s">
        <v>166</v>
      </c>
      <c r="B27" s="16" t="s">
        <v>5</v>
      </c>
      <c r="C27" s="17">
        <f t="shared" si="19"/>
        <v>0</v>
      </c>
      <c r="D27" s="18">
        <f t="shared" si="15"/>
        <v>0</v>
      </c>
      <c r="E27" s="19"/>
      <c r="F27" s="18"/>
      <c r="G27" s="17"/>
      <c r="H27" s="18"/>
      <c r="I27" s="17"/>
      <c r="J27" s="18"/>
      <c r="K27" s="17"/>
      <c r="L27" s="18"/>
      <c r="M27" s="17"/>
      <c r="N27" s="18"/>
    </row>
    <row r="28" spans="1:14" ht="25.5" x14ac:dyDescent="0.2">
      <c r="A28" s="10" t="s">
        <v>133</v>
      </c>
      <c r="B28" s="16"/>
      <c r="C28" s="12">
        <f>SUM(C29:C33)</f>
        <v>2.2999999999999998</v>
      </c>
      <c r="D28" s="13">
        <f>SUM(D29:D33)</f>
        <v>2.2999999999999998</v>
      </c>
      <c r="E28" s="12">
        <f>SUM(E29:E33)</f>
        <v>0</v>
      </c>
      <c r="F28" s="13">
        <f>+F29+F30+F31+F33</f>
        <v>0</v>
      </c>
      <c r="G28" s="12">
        <f>SUM(G29:G33)</f>
        <v>2.2999999999999998</v>
      </c>
      <c r="H28" s="13">
        <f>+H29+H30+H31+H33+H32</f>
        <v>2.2999999999999998</v>
      </c>
      <c r="I28" s="12">
        <f>SUM(I29:I33)</f>
        <v>0</v>
      </c>
      <c r="J28" s="13">
        <f>+J29+J30+J31+J33</f>
        <v>0</v>
      </c>
      <c r="K28" s="12">
        <f>SUM(K29:K33)</f>
        <v>0</v>
      </c>
      <c r="L28" s="13">
        <f>+L29+L30+L31+L33</f>
        <v>0</v>
      </c>
      <c r="M28" s="12">
        <f>SUM(M29:M33)</f>
        <v>0</v>
      </c>
      <c r="N28" s="13">
        <f>+N29+N30+N31+N33</f>
        <v>0</v>
      </c>
    </row>
    <row r="29" spans="1:14" x14ac:dyDescent="0.2">
      <c r="A29" s="15" t="s">
        <v>92</v>
      </c>
      <c r="B29" s="16" t="s">
        <v>5</v>
      </c>
      <c r="C29" s="17">
        <f t="shared" si="19"/>
        <v>1.7</v>
      </c>
      <c r="D29" s="18">
        <f>SUM(F29+H29+L29+N29+J29)</f>
        <v>1.7</v>
      </c>
      <c r="E29" s="19"/>
      <c r="F29" s="18"/>
      <c r="G29" s="34">
        <v>1.7</v>
      </c>
      <c r="H29" s="36">
        <v>1.7</v>
      </c>
      <c r="I29" s="17"/>
      <c r="J29" s="18"/>
      <c r="K29" s="12"/>
      <c r="L29" s="13"/>
      <c r="M29" s="12"/>
      <c r="N29" s="13"/>
    </row>
    <row r="30" spans="1:14" x14ac:dyDescent="0.2">
      <c r="A30" s="15" t="s">
        <v>93</v>
      </c>
      <c r="B30" s="16" t="s">
        <v>5</v>
      </c>
      <c r="C30" s="17">
        <f t="shared" si="19"/>
        <v>0.6</v>
      </c>
      <c r="D30" s="18">
        <f t="shared" si="15"/>
        <v>0.6</v>
      </c>
      <c r="E30" s="19"/>
      <c r="F30" s="18"/>
      <c r="G30" s="34">
        <v>0.6</v>
      </c>
      <c r="H30" s="36">
        <v>0.6</v>
      </c>
      <c r="I30" s="17"/>
      <c r="J30" s="18"/>
      <c r="K30" s="17"/>
      <c r="L30" s="18"/>
      <c r="M30" s="17"/>
      <c r="N30" s="18"/>
    </row>
    <row r="31" spans="1:14" hidden="1" x14ac:dyDescent="0.2">
      <c r="A31" s="15" t="s">
        <v>91</v>
      </c>
      <c r="B31" s="16" t="s">
        <v>5</v>
      </c>
      <c r="C31" s="17">
        <f t="shared" si="19"/>
        <v>0</v>
      </c>
      <c r="D31" s="18">
        <f t="shared" si="15"/>
        <v>0</v>
      </c>
      <c r="E31" s="19"/>
      <c r="F31" s="18"/>
      <c r="G31" s="17"/>
      <c r="H31" s="20"/>
      <c r="I31" s="17"/>
      <c r="J31" s="18"/>
      <c r="K31" s="17"/>
      <c r="L31" s="18"/>
      <c r="M31" s="17"/>
      <c r="N31" s="18"/>
    </row>
    <row r="32" spans="1:14" hidden="1" x14ac:dyDescent="0.2">
      <c r="A32" s="15" t="s">
        <v>45</v>
      </c>
      <c r="B32" s="16" t="s">
        <v>5</v>
      </c>
      <c r="C32" s="17">
        <f t="shared" si="19"/>
        <v>0</v>
      </c>
      <c r="D32" s="18">
        <f t="shared" si="15"/>
        <v>0</v>
      </c>
      <c r="E32" s="19"/>
      <c r="F32" s="18"/>
      <c r="G32" s="17"/>
      <c r="H32" s="20"/>
      <c r="I32" s="17"/>
      <c r="J32" s="18"/>
      <c r="K32" s="17"/>
      <c r="L32" s="18"/>
      <c r="M32" s="17"/>
      <c r="N32" s="18"/>
    </row>
    <row r="33" spans="1:14" hidden="1" x14ac:dyDescent="0.2">
      <c r="A33" s="15" t="s">
        <v>157</v>
      </c>
      <c r="B33" s="16" t="s">
        <v>5</v>
      </c>
      <c r="C33" s="17">
        <f t="shared" si="19"/>
        <v>0</v>
      </c>
      <c r="D33" s="18">
        <f t="shared" si="15"/>
        <v>0</v>
      </c>
      <c r="E33" s="19"/>
      <c r="F33" s="18"/>
      <c r="G33" s="17"/>
      <c r="H33" s="20"/>
      <c r="I33" s="17"/>
      <c r="J33" s="18"/>
      <c r="K33" s="17"/>
      <c r="L33" s="18"/>
      <c r="M33" s="17"/>
      <c r="N33" s="18"/>
    </row>
    <row r="34" spans="1:14" ht="24.75" hidden="1" customHeight="1" x14ac:dyDescent="0.2">
      <c r="A34" s="10" t="s">
        <v>134</v>
      </c>
      <c r="B34" s="16"/>
      <c r="C34" s="12">
        <f>SUM(C35:C36)</f>
        <v>0</v>
      </c>
      <c r="D34" s="13">
        <f>SUM(D35:D37)</f>
        <v>0</v>
      </c>
      <c r="E34" s="12">
        <f>SUM(E35:E36)</f>
        <v>0</v>
      </c>
      <c r="F34" s="13">
        <f>SUM(F35:F37)</f>
        <v>0</v>
      </c>
      <c r="G34" s="12">
        <f>SUM(G35:G36)</f>
        <v>0</v>
      </c>
      <c r="H34" s="13">
        <f>SUM(H35:H37)</f>
        <v>0</v>
      </c>
      <c r="I34" s="12">
        <f>SUM(I35:I36)</f>
        <v>0</v>
      </c>
      <c r="J34" s="13">
        <f>SUM(J35:J37)</f>
        <v>0</v>
      </c>
      <c r="K34" s="12">
        <f>SUM(K35:K36)</f>
        <v>0</v>
      </c>
      <c r="L34" s="13">
        <f>SUM(L35:L37)</f>
        <v>0</v>
      </c>
      <c r="M34" s="12">
        <f>SUM(M35:M36)</f>
        <v>0</v>
      </c>
      <c r="N34" s="13">
        <f>SUM(N35:N37)</f>
        <v>0</v>
      </c>
    </row>
    <row r="35" spans="1:14" hidden="1" x14ac:dyDescent="0.2">
      <c r="A35" s="15" t="s">
        <v>92</v>
      </c>
      <c r="B35" s="16" t="s">
        <v>5</v>
      </c>
      <c r="C35" s="17">
        <f t="shared" si="19"/>
        <v>0</v>
      </c>
      <c r="D35" s="18">
        <f t="shared" si="15"/>
        <v>0</v>
      </c>
      <c r="E35" s="19"/>
      <c r="F35" s="18"/>
      <c r="G35" s="17"/>
      <c r="H35" s="18"/>
      <c r="I35" s="17"/>
      <c r="J35" s="18"/>
      <c r="K35" s="17"/>
      <c r="L35" s="18"/>
      <c r="M35" s="17"/>
      <c r="N35" s="18"/>
    </row>
    <row r="36" spans="1:14" hidden="1" x14ac:dyDescent="0.2">
      <c r="A36" s="15" t="s">
        <v>91</v>
      </c>
      <c r="B36" s="16" t="s">
        <v>5</v>
      </c>
      <c r="C36" s="17">
        <f t="shared" si="19"/>
        <v>0</v>
      </c>
      <c r="D36" s="18">
        <f t="shared" si="15"/>
        <v>0</v>
      </c>
      <c r="E36" s="19"/>
      <c r="F36" s="18"/>
      <c r="G36" s="17"/>
      <c r="H36" s="18"/>
      <c r="I36" s="17"/>
      <c r="J36" s="18"/>
      <c r="K36" s="17"/>
      <c r="L36" s="18"/>
      <c r="M36" s="17"/>
      <c r="N36" s="18"/>
    </row>
    <row r="37" spans="1:14" hidden="1" x14ac:dyDescent="0.2">
      <c r="A37" s="15" t="s">
        <v>89</v>
      </c>
      <c r="B37" s="16" t="s">
        <v>5</v>
      </c>
      <c r="C37" s="17">
        <f t="shared" si="19"/>
        <v>0</v>
      </c>
      <c r="D37" s="18">
        <f t="shared" si="15"/>
        <v>0</v>
      </c>
      <c r="E37" s="19"/>
      <c r="F37" s="18"/>
      <c r="G37" s="17"/>
      <c r="H37" s="18"/>
      <c r="I37" s="17"/>
      <c r="J37" s="18"/>
      <c r="K37" s="17"/>
      <c r="L37" s="18"/>
      <c r="M37" s="17"/>
      <c r="N37" s="18"/>
    </row>
    <row r="38" spans="1:14" ht="15" hidden="1" customHeight="1" x14ac:dyDescent="0.2">
      <c r="A38" s="10" t="s">
        <v>135</v>
      </c>
      <c r="B38" s="16"/>
      <c r="C38" s="12">
        <f>SUM(C39:C40)</f>
        <v>0</v>
      </c>
      <c r="D38" s="13">
        <f>SUM(D39:D41)</f>
        <v>0</v>
      </c>
      <c r="E38" s="12">
        <f>SUM(E39:E40)</f>
        <v>0</v>
      </c>
      <c r="F38" s="13">
        <f>SUM(F39:F41)</f>
        <v>0</v>
      </c>
      <c r="G38" s="12">
        <f>SUM(G39:G40)</f>
        <v>0</v>
      </c>
      <c r="H38" s="13">
        <f>SUM(H39:H41)</f>
        <v>0</v>
      </c>
      <c r="I38" s="12">
        <f>SUM(I39:I40)</f>
        <v>0</v>
      </c>
      <c r="J38" s="13">
        <f>SUM(J39:J41)</f>
        <v>0</v>
      </c>
      <c r="K38" s="12">
        <f>SUM(K39:K40)</f>
        <v>0</v>
      </c>
      <c r="L38" s="13">
        <f>SUM(L39:L41)</f>
        <v>0</v>
      </c>
      <c r="M38" s="12">
        <f>SUM(M39:M40)</f>
        <v>0</v>
      </c>
      <c r="N38" s="13">
        <f>SUM(N39:N41)</f>
        <v>0</v>
      </c>
    </row>
    <row r="39" spans="1:14" hidden="1" x14ac:dyDescent="0.2">
      <c r="A39" s="15" t="s">
        <v>92</v>
      </c>
      <c r="B39" s="16" t="s">
        <v>5</v>
      </c>
      <c r="C39" s="17">
        <f t="shared" si="19"/>
        <v>0</v>
      </c>
      <c r="D39" s="18">
        <f t="shared" si="15"/>
        <v>0</v>
      </c>
      <c r="E39" s="19"/>
      <c r="F39" s="18"/>
      <c r="G39" s="17"/>
      <c r="H39" s="18"/>
      <c r="I39" s="17"/>
      <c r="J39" s="18"/>
      <c r="K39" s="17"/>
      <c r="L39" s="18"/>
      <c r="M39" s="17"/>
      <c r="N39" s="18"/>
    </row>
    <row r="40" spans="1:14" hidden="1" x14ac:dyDescent="0.2">
      <c r="A40" s="15" t="s">
        <v>91</v>
      </c>
      <c r="B40" s="16" t="s">
        <v>5</v>
      </c>
      <c r="C40" s="17">
        <f t="shared" si="19"/>
        <v>0</v>
      </c>
      <c r="D40" s="18">
        <f t="shared" si="15"/>
        <v>0</v>
      </c>
      <c r="E40" s="19"/>
      <c r="F40" s="18"/>
      <c r="G40" s="17"/>
      <c r="H40" s="18"/>
      <c r="I40" s="17"/>
      <c r="J40" s="18"/>
      <c r="K40" s="17"/>
      <c r="L40" s="18"/>
      <c r="M40" s="17"/>
      <c r="N40" s="18"/>
    </row>
    <row r="41" spans="1:14" hidden="1" x14ac:dyDescent="0.2">
      <c r="A41" s="15" t="s">
        <v>89</v>
      </c>
      <c r="B41" s="16" t="s">
        <v>5</v>
      </c>
      <c r="C41" s="17">
        <f t="shared" si="19"/>
        <v>0</v>
      </c>
      <c r="D41" s="18">
        <f t="shared" si="15"/>
        <v>0</v>
      </c>
      <c r="E41" s="19"/>
      <c r="F41" s="18"/>
      <c r="G41" s="17"/>
      <c r="H41" s="18"/>
      <c r="I41" s="17"/>
      <c r="J41" s="18"/>
      <c r="K41" s="17"/>
      <c r="L41" s="18"/>
      <c r="M41" s="17"/>
      <c r="N41" s="18"/>
    </row>
    <row r="42" spans="1:14" ht="24.75" hidden="1" customHeight="1" x14ac:dyDescent="0.2">
      <c r="A42" s="10" t="s">
        <v>136</v>
      </c>
      <c r="B42" s="16"/>
      <c r="C42" s="12">
        <f>+C43</f>
        <v>0</v>
      </c>
      <c r="D42" s="13">
        <f>SUM(D43)</f>
        <v>0</v>
      </c>
      <c r="E42" s="12">
        <f>+E43</f>
        <v>0</v>
      </c>
      <c r="F42" s="13">
        <f>SUM(F43)</f>
        <v>0</v>
      </c>
      <c r="G42" s="12">
        <f>+G43</f>
        <v>0</v>
      </c>
      <c r="H42" s="13">
        <f>SUM(H43)</f>
        <v>0</v>
      </c>
      <c r="I42" s="12">
        <f>+I43</f>
        <v>0</v>
      </c>
      <c r="J42" s="13">
        <f>SUM(J43)</f>
        <v>0</v>
      </c>
      <c r="K42" s="12">
        <f>+K43</f>
        <v>0</v>
      </c>
      <c r="L42" s="13">
        <f>SUM(L43)</f>
        <v>0</v>
      </c>
      <c r="M42" s="12">
        <f>+M43</f>
        <v>0</v>
      </c>
      <c r="N42" s="13">
        <f>SUM(N43)</f>
        <v>0</v>
      </c>
    </row>
    <row r="43" spans="1:14" ht="14.25" hidden="1" customHeight="1" x14ac:dyDescent="0.2">
      <c r="A43" s="21" t="s">
        <v>31</v>
      </c>
      <c r="B43" s="16" t="s">
        <v>5</v>
      </c>
      <c r="C43" s="17">
        <f t="shared" si="19"/>
        <v>0</v>
      </c>
      <c r="D43" s="18">
        <f>SUM(F43+H43+L43+N43+J43)</f>
        <v>0</v>
      </c>
      <c r="E43" s="19"/>
      <c r="F43" s="18"/>
      <c r="G43" s="17"/>
      <c r="H43" s="20"/>
      <c r="I43" s="17"/>
      <c r="J43" s="18"/>
      <c r="K43" s="17"/>
      <c r="L43" s="18"/>
      <c r="M43" s="17"/>
      <c r="N43" s="18"/>
    </row>
    <row r="44" spans="1:14" ht="27.75" hidden="1" customHeight="1" x14ac:dyDescent="0.2">
      <c r="A44" s="10" t="s">
        <v>137</v>
      </c>
      <c r="B44" s="16"/>
      <c r="C44" s="12">
        <f>+C45</f>
        <v>0</v>
      </c>
      <c r="D44" s="13">
        <f>SUM(D45:D45)</f>
        <v>0</v>
      </c>
      <c r="E44" s="12">
        <f>+E45</f>
        <v>0</v>
      </c>
      <c r="F44" s="13">
        <f>SUM(F45:F45)</f>
        <v>0</v>
      </c>
      <c r="G44" s="12">
        <f>+G45</f>
        <v>0</v>
      </c>
      <c r="H44" s="13">
        <f>SUM(H45:H45)</f>
        <v>0</v>
      </c>
      <c r="I44" s="12">
        <f>+I45</f>
        <v>0</v>
      </c>
      <c r="J44" s="13">
        <f>SUM(J45:J45)</f>
        <v>0</v>
      </c>
      <c r="K44" s="12">
        <f>+K45</f>
        <v>0</v>
      </c>
      <c r="L44" s="13">
        <f>SUM(L45:L45)</f>
        <v>0</v>
      </c>
      <c r="M44" s="12">
        <f>+M45</f>
        <v>0</v>
      </c>
      <c r="N44" s="13">
        <f>SUM(N45:N45)</f>
        <v>0</v>
      </c>
    </row>
    <row r="45" spans="1:14" ht="26.45" hidden="1" customHeight="1" x14ac:dyDescent="0.2">
      <c r="A45" s="21" t="s">
        <v>142</v>
      </c>
      <c r="B45" s="16" t="s">
        <v>13</v>
      </c>
      <c r="C45" s="17">
        <f t="shared" si="19"/>
        <v>0</v>
      </c>
      <c r="D45" s="18">
        <f>SUM(F45+H45+L45+N45+J45)</f>
        <v>0</v>
      </c>
      <c r="E45" s="19"/>
      <c r="F45" s="18"/>
      <c r="G45" s="17"/>
      <c r="H45" s="18"/>
      <c r="I45" s="17"/>
      <c r="J45" s="18"/>
      <c r="K45" s="17"/>
      <c r="L45" s="18"/>
      <c r="M45" s="17"/>
      <c r="N45" s="18"/>
    </row>
    <row r="46" spans="1:14" ht="25.5" hidden="1" x14ac:dyDescent="0.2">
      <c r="A46" s="10" t="s">
        <v>138</v>
      </c>
      <c r="B46" s="16"/>
      <c r="C46" s="12">
        <f>+C47</f>
        <v>0</v>
      </c>
      <c r="D46" s="13">
        <f>SUM(D47:D47)</f>
        <v>0</v>
      </c>
      <c r="E46" s="12">
        <f>+E47</f>
        <v>0</v>
      </c>
      <c r="F46" s="13">
        <f>SUM(F47:F47)</f>
        <v>0</v>
      </c>
      <c r="G46" s="12">
        <f>+G47</f>
        <v>0</v>
      </c>
      <c r="H46" s="13">
        <f>SUM(H47:H47)</f>
        <v>0</v>
      </c>
      <c r="I46" s="12">
        <f>+I47</f>
        <v>0</v>
      </c>
      <c r="J46" s="13">
        <f>SUM(J47:J47)</f>
        <v>0</v>
      </c>
      <c r="K46" s="12">
        <f>+K47</f>
        <v>0</v>
      </c>
      <c r="L46" s="13">
        <f>SUM(L47:L47)</f>
        <v>0</v>
      </c>
      <c r="M46" s="12">
        <f>+M47</f>
        <v>0</v>
      </c>
      <c r="N46" s="13">
        <f>SUM(N47:N47)</f>
        <v>0</v>
      </c>
    </row>
    <row r="47" spans="1:14" ht="12.75" hidden="1" customHeight="1" x14ac:dyDescent="0.2">
      <c r="A47" s="15" t="s">
        <v>94</v>
      </c>
      <c r="B47" s="16" t="s">
        <v>13</v>
      </c>
      <c r="C47" s="17">
        <f t="shared" si="19"/>
        <v>0</v>
      </c>
      <c r="D47" s="18">
        <f>SUM(F47+H47+L47+N47+J47)</f>
        <v>0</v>
      </c>
      <c r="E47" s="19"/>
      <c r="F47" s="20"/>
      <c r="G47" s="17"/>
      <c r="H47" s="18"/>
      <c r="I47" s="17"/>
      <c r="J47" s="18"/>
      <c r="K47" s="17"/>
      <c r="L47" s="18"/>
      <c r="M47" s="17"/>
      <c r="N47" s="18"/>
    </row>
    <row r="48" spans="1:14" s="9" customFormat="1" hidden="1" x14ac:dyDescent="0.2">
      <c r="A48" s="22" t="s">
        <v>39</v>
      </c>
      <c r="B48" s="23"/>
      <c r="C48" s="12">
        <f>+C49+C51</f>
        <v>0</v>
      </c>
      <c r="D48" s="12">
        <f t="shared" ref="D48:N48" si="20">+D49+D51</f>
        <v>0</v>
      </c>
      <c r="E48" s="12">
        <f t="shared" si="20"/>
        <v>0</v>
      </c>
      <c r="F48" s="12">
        <f t="shared" si="20"/>
        <v>0</v>
      </c>
      <c r="G48" s="12">
        <f t="shared" si="20"/>
        <v>0</v>
      </c>
      <c r="H48" s="12">
        <f t="shared" si="20"/>
        <v>0</v>
      </c>
      <c r="I48" s="12">
        <f t="shared" ref="I48:J48" si="21">+I49+I51</f>
        <v>0</v>
      </c>
      <c r="J48" s="12">
        <f t="shared" si="21"/>
        <v>0</v>
      </c>
      <c r="K48" s="12">
        <f t="shared" si="20"/>
        <v>0</v>
      </c>
      <c r="L48" s="12">
        <f t="shared" si="20"/>
        <v>0</v>
      </c>
      <c r="M48" s="12">
        <f t="shared" si="20"/>
        <v>0</v>
      </c>
      <c r="N48" s="12">
        <f t="shared" si="20"/>
        <v>0</v>
      </c>
    </row>
    <row r="49" spans="1:14" s="14" customFormat="1" ht="25.5" hidden="1" x14ac:dyDescent="0.2">
      <c r="A49" s="10" t="s">
        <v>139</v>
      </c>
      <c r="B49" s="11"/>
      <c r="C49" s="12">
        <f>+C50</f>
        <v>0</v>
      </c>
      <c r="D49" s="13">
        <f>SUM(D50)</f>
        <v>0</v>
      </c>
      <c r="E49" s="12">
        <f>+E50</f>
        <v>0</v>
      </c>
      <c r="F49" s="13">
        <f>SUM(F50)</f>
        <v>0</v>
      </c>
      <c r="G49" s="12">
        <f>+G50</f>
        <v>0</v>
      </c>
      <c r="H49" s="13">
        <f>SUM(H50)</f>
        <v>0</v>
      </c>
      <c r="I49" s="12">
        <f>+I50</f>
        <v>0</v>
      </c>
      <c r="J49" s="13">
        <f>SUM(J50)</f>
        <v>0</v>
      </c>
      <c r="K49" s="12">
        <f>+K50</f>
        <v>0</v>
      </c>
      <c r="L49" s="13">
        <f>SUM(L50)</f>
        <v>0</v>
      </c>
      <c r="M49" s="12">
        <f>+M50</f>
        <v>0</v>
      </c>
      <c r="N49" s="13">
        <f>SUM(N50)</f>
        <v>0</v>
      </c>
    </row>
    <row r="50" spans="1:14" hidden="1" x14ac:dyDescent="0.2">
      <c r="A50" s="24" t="s">
        <v>53</v>
      </c>
      <c r="B50" s="16" t="s">
        <v>1</v>
      </c>
      <c r="C50" s="17">
        <f t="shared" ref="C50:C52" si="22">+E50+G50+K50+M50+I50</f>
        <v>0</v>
      </c>
      <c r="D50" s="18">
        <f>SUM(F50+H50+L50+N50+J50)</f>
        <v>0</v>
      </c>
      <c r="E50" s="19"/>
      <c r="F50" s="18"/>
      <c r="G50" s="17"/>
      <c r="H50" s="20"/>
      <c r="I50" s="17"/>
      <c r="J50" s="18"/>
      <c r="K50" s="17"/>
      <c r="L50" s="18"/>
      <c r="M50" s="17"/>
      <c r="N50" s="18"/>
    </row>
    <row r="51" spans="1:14" ht="15" hidden="1" customHeight="1" x14ac:dyDescent="0.2">
      <c r="A51" s="10" t="s">
        <v>140</v>
      </c>
      <c r="B51" s="11"/>
      <c r="C51" s="12">
        <f>+C52</f>
        <v>0</v>
      </c>
      <c r="D51" s="13">
        <f>SUM(+D52)</f>
        <v>0</v>
      </c>
      <c r="E51" s="12">
        <f>+E52</f>
        <v>0</v>
      </c>
      <c r="F51" s="13">
        <f>SUM(+F52)</f>
        <v>0</v>
      </c>
      <c r="G51" s="12">
        <f>+G52</f>
        <v>0</v>
      </c>
      <c r="H51" s="13">
        <f>SUM(+H52)</f>
        <v>0</v>
      </c>
      <c r="I51" s="12">
        <f>+I52</f>
        <v>0</v>
      </c>
      <c r="J51" s="13">
        <f>SUM(+J52)</f>
        <v>0</v>
      </c>
      <c r="K51" s="12">
        <f>+K52</f>
        <v>0</v>
      </c>
      <c r="L51" s="13">
        <f>SUM(+L52)</f>
        <v>0</v>
      </c>
      <c r="M51" s="12">
        <f>+M52</f>
        <v>0</v>
      </c>
      <c r="N51" s="13">
        <f>SUM(+N52)</f>
        <v>0</v>
      </c>
    </row>
    <row r="52" spans="1:14" ht="12" hidden="1" customHeight="1" x14ac:dyDescent="0.2">
      <c r="A52" s="25" t="s">
        <v>85</v>
      </c>
      <c r="B52" s="16" t="s">
        <v>0</v>
      </c>
      <c r="C52" s="17">
        <f t="shared" si="22"/>
        <v>0</v>
      </c>
      <c r="D52" s="18">
        <f>SUM(F52+H52+L52+N52+J52)</f>
        <v>0</v>
      </c>
      <c r="E52" s="19"/>
      <c r="F52" s="18"/>
      <c r="G52" s="17"/>
      <c r="H52" s="18"/>
      <c r="I52" s="17"/>
      <c r="J52" s="18"/>
      <c r="K52" s="17"/>
      <c r="L52" s="18"/>
      <c r="M52" s="17"/>
      <c r="N52" s="18"/>
    </row>
    <row r="53" spans="1:14" ht="25.5" x14ac:dyDescent="0.2">
      <c r="A53" s="26" t="s">
        <v>50</v>
      </c>
      <c r="B53" s="23"/>
      <c r="C53" s="12">
        <f>+C54+C56+C58+C60+C62+C65</f>
        <v>207</v>
      </c>
      <c r="D53" s="12">
        <f t="shared" ref="D53:N53" si="23">+D54+D56+D58+D60+D62+D65</f>
        <v>0</v>
      </c>
      <c r="E53" s="12">
        <f t="shared" si="23"/>
        <v>58.9</v>
      </c>
      <c r="F53" s="12">
        <f t="shared" si="23"/>
        <v>45.900000000000006</v>
      </c>
      <c r="G53" s="12">
        <f t="shared" si="23"/>
        <v>148.1</v>
      </c>
      <c r="H53" s="12">
        <f t="shared" si="23"/>
        <v>146</v>
      </c>
      <c r="I53" s="12">
        <f t="shared" si="23"/>
        <v>0</v>
      </c>
      <c r="J53" s="12">
        <f t="shared" si="23"/>
        <v>0</v>
      </c>
      <c r="K53" s="12">
        <f t="shared" si="23"/>
        <v>0</v>
      </c>
      <c r="L53" s="12">
        <f t="shared" si="23"/>
        <v>0</v>
      </c>
      <c r="M53" s="12">
        <f t="shared" si="23"/>
        <v>0</v>
      </c>
      <c r="N53" s="12">
        <f t="shared" si="23"/>
        <v>0</v>
      </c>
    </row>
    <row r="54" spans="1:14" ht="27" hidden="1" customHeight="1" x14ac:dyDescent="0.2">
      <c r="A54" s="10" t="s">
        <v>151</v>
      </c>
      <c r="B54" s="16"/>
      <c r="C54" s="12">
        <f>+C55</f>
        <v>0</v>
      </c>
      <c r="D54" s="13">
        <f>SUM(D55)</f>
        <v>0</v>
      </c>
      <c r="E54" s="12">
        <f>+E55</f>
        <v>0</v>
      </c>
      <c r="F54" s="13">
        <f>SUM(F55)</f>
        <v>0</v>
      </c>
      <c r="G54" s="12">
        <f>+G55</f>
        <v>0</v>
      </c>
      <c r="H54" s="13">
        <f>SUM(H55)</f>
        <v>0</v>
      </c>
      <c r="I54" s="12">
        <f>+I55</f>
        <v>0</v>
      </c>
      <c r="J54" s="13">
        <f>SUM(J55)</f>
        <v>0</v>
      </c>
      <c r="K54" s="12">
        <f>+K55</f>
        <v>0</v>
      </c>
      <c r="L54" s="13">
        <f>SUM(L55)</f>
        <v>0</v>
      </c>
      <c r="M54" s="12">
        <f>+M55</f>
        <v>0</v>
      </c>
      <c r="N54" s="13">
        <f>SUM(N55)</f>
        <v>0</v>
      </c>
    </row>
    <row r="55" spans="1:14" ht="14.25" hidden="1" customHeight="1" x14ac:dyDescent="0.2">
      <c r="A55" s="25" t="s">
        <v>88</v>
      </c>
      <c r="B55" s="16" t="s">
        <v>17</v>
      </c>
      <c r="C55" s="17">
        <f t="shared" ref="C55" si="24">+E55+G55+K55+M55+I55</f>
        <v>0</v>
      </c>
      <c r="D55" s="18">
        <f>SUM(F55+H55+L55+N55+J55)</f>
        <v>0</v>
      </c>
      <c r="E55" s="19"/>
      <c r="F55" s="18"/>
      <c r="G55" s="17"/>
      <c r="H55" s="18"/>
      <c r="I55" s="17"/>
      <c r="J55" s="18"/>
      <c r="K55" s="17"/>
      <c r="L55" s="18"/>
      <c r="M55" s="17"/>
      <c r="N55" s="18"/>
    </row>
    <row r="56" spans="1:14" ht="15" hidden="1" customHeight="1" x14ac:dyDescent="0.2">
      <c r="A56" s="10" t="s">
        <v>150</v>
      </c>
      <c r="B56" s="16"/>
      <c r="C56" s="12">
        <f>+C57</f>
        <v>0</v>
      </c>
      <c r="D56" s="13">
        <f>SUM(D57)</f>
        <v>0</v>
      </c>
      <c r="E56" s="12">
        <f>+E57</f>
        <v>0</v>
      </c>
      <c r="F56" s="13">
        <f>SUM(F57)</f>
        <v>0</v>
      </c>
      <c r="G56" s="12">
        <f>+G57</f>
        <v>0</v>
      </c>
      <c r="H56" s="13">
        <f>SUM(H57)</f>
        <v>0</v>
      </c>
      <c r="I56" s="12">
        <f>+I57</f>
        <v>0</v>
      </c>
      <c r="J56" s="13">
        <f>SUM(J57)</f>
        <v>0</v>
      </c>
      <c r="K56" s="12">
        <f>+K57</f>
        <v>0</v>
      </c>
      <c r="L56" s="13">
        <f>SUM(L57)</f>
        <v>0</v>
      </c>
      <c r="M56" s="12">
        <f>+M57</f>
        <v>0</v>
      </c>
      <c r="N56" s="13">
        <f>SUM(N57)</f>
        <v>0</v>
      </c>
    </row>
    <row r="57" spans="1:14" ht="12" hidden="1" customHeight="1" x14ac:dyDescent="0.2">
      <c r="A57" s="25" t="s">
        <v>88</v>
      </c>
      <c r="B57" s="16" t="s">
        <v>17</v>
      </c>
      <c r="C57" s="17">
        <f t="shared" ref="C57" si="25">+E57+G57+K57+M57+I57</f>
        <v>0</v>
      </c>
      <c r="D57" s="18">
        <f>SUM(F57+H57+L57+N57+J57)</f>
        <v>0</v>
      </c>
      <c r="E57" s="19"/>
      <c r="F57" s="18"/>
      <c r="G57" s="17"/>
      <c r="H57" s="18"/>
      <c r="I57" s="17"/>
      <c r="J57" s="18"/>
      <c r="K57" s="17"/>
      <c r="L57" s="18"/>
      <c r="M57" s="17"/>
      <c r="N57" s="18"/>
    </row>
    <row r="58" spans="1:14" ht="15" hidden="1" customHeight="1" x14ac:dyDescent="0.2">
      <c r="A58" s="10" t="s">
        <v>132</v>
      </c>
      <c r="B58" s="16"/>
      <c r="C58" s="12">
        <f>+C59</f>
        <v>0</v>
      </c>
      <c r="D58" s="13">
        <f>SUM(D59)</f>
        <v>0</v>
      </c>
      <c r="E58" s="12">
        <f>+E59</f>
        <v>0</v>
      </c>
      <c r="F58" s="13">
        <f>SUM(F59)</f>
        <v>0</v>
      </c>
      <c r="G58" s="12">
        <f>+G59</f>
        <v>0</v>
      </c>
      <c r="H58" s="13">
        <f>SUM(H59)</f>
        <v>0</v>
      </c>
      <c r="I58" s="12">
        <f>+I59</f>
        <v>0</v>
      </c>
      <c r="J58" s="13">
        <f>SUM(J59)</f>
        <v>0</v>
      </c>
      <c r="K58" s="12">
        <f>+K59</f>
        <v>0</v>
      </c>
      <c r="L58" s="13">
        <f>SUM(L59)</f>
        <v>0</v>
      </c>
      <c r="M58" s="12">
        <f>+M59</f>
        <v>0</v>
      </c>
      <c r="N58" s="13">
        <f>SUM(N59)</f>
        <v>0</v>
      </c>
    </row>
    <row r="59" spans="1:14" ht="15" hidden="1" customHeight="1" x14ac:dyDescent="0.2">
      <c r="A59" s="25" t="s">
        <v>88</v>
      </c>
      <c r="B59" s="16" t="s">
        <v>17</v>
      </c>
      <c r="C59" s="17">
        <f t="shared" ref="C59" si="26">+E59+G59+K59+M59+I59</f>
        <v>0</v>
      </c>
      <c r="D59" s="18">
        <f>SUM(F59+H59+L59+N59+J59)</f>
        <v>0</v>
      </c>
      <c r="E59" s="19"/>
      <c r="F59" s="18"/>
      <c r="G59" s="17"/>
      <c r="H59" s="18"/>
      <c r="I59" s="17"/>
      <c r="J59" s="18"/>
      <c r="K59" s="17"/>
      <c r="L59" s="18"/>
      <c r="M59" s="17"/>
      <c r="N59" s="18"/>
    </row>
    <row r="60" spans="1:14" ht="25.5" hidden="1" x14ac:dyDescent="0.2">
      <c r="A60" s="10" t="s">
        <v>133</v>
      </c>
      <c r="B60" s="16"/>
      <c r="C60" s="12">
        <f>+C61</f>
        <v>0</v>
      </c>
      <c r="D60" s="13">
        <f>SUM(D61)</f>
        <v>0</v>
      </c>
      <c r="E60" s="12">
        <f>+E61</f>
        <v>0</v>
      </c>
      <c r="F60" s="13">
        <f>SUM(F61)</f>
        <v>0</v>
      </c>
      <c r="G60" s="12">
        <f>+G61</f>
        <v>0</v>
      </c>
      <c r="H60" s="13">
        <f>SUM(H61)</f>
        <v>0</v>
      </c>
      <c r="I60" s="12">
        <f>+I61</f>
        <v>0</v>
      </c>
      <c r="J60" s="13">
        <f>SUM(J61)</f>
        <v>0</v>
      </c>
      <c r="K60" s="12">
        <f>+K61</f>
        <v>0</v>
      </c>
      <c r="L60" s="13">
        <f>SUM(L61)</f>
        <v>0</v>
      </c>
      <c r="M60" s="12">
        <f>+M61</f>
        <v>0</v>
      </c>
      <c r="N60" s="13">
        <f>SUM(N61)</f>
        <v>0</v>
      </c>
    </row>
    <row r="61" spans="1:14" ht="15.75" hidden="1" customHeight="1" x14ac:dyDescent="0.2">
      <c r="A61" s="25" t="s">
        <v>88</v>
      </c>
      <c r="B61" s="16" t="s">
        <v>17</v>
      </c>
      <c r="C61" s="17">
        <f t="shared" ref="C61" si="27">+E61+G61+K61+M61+I61</f>
        <v>0</v>
      </c>
      <c r="D61" s="18">
        <f>SUM(F61+H61+L61+N61+J61)</f>
        <v>0</v>
      </c>
      <c r="E61" s="19"/>
      <c r="F61" s="18"/>
      <c r="G61" s="17"/>
      <c r="H61" s="18"/>
      <c r="I61" s="17"/>
      <c r="J61" s="18"/>
      <c r="K61" s="17"/>
      <c r="L61" s="18"/>
      <c r="M61" s="17"/>
      <c r="N61" s="18"/>
    </row>
    <row r="62" spans="1:14" ht="32.25" hidden="1" customHeight="1" x14ac:dyDescent="0.2">
      <c r="A62" s="10" t="s">
        <v>154</v>
      </c>
      <c r="B62" s="16"/>
      <c r="C62" s="12">
        <f t="shared" ref="C62:N62" si="28">SUM(C63:C64)</f>
        <v>0</v>
      </c>
      <c r="D62" s="13">
        <f t="shared" si="28"/>
        <v>0</v>
      </c>
      <c r="E62" s="12">
        <f t="shared" si="28"/>
        <v>0</v>
      </c>
      <c r="F62" s="13">
        <f t="shared" si="28"/>
        <v>0</v>
      </c>
      <c r="G62" s="12">
        <f t="shared" si="28"/>
        <v>0</v>
      </c>
      <c r="H62" s="13">
        <f t="shared" si="28"/>
        <v>0</v>
      </c>
      <c r="I62" s="12">
        <f t="shared" ref="I62:J62" si="29">SUM(I63:I64)</f>
        <v>0</v>
      </c>
      <c r="J62" s="13">
        <f t="shared" si="29"/>
        <v>0</v>
      </c>
      <c r="K62" s="12">
        <f t="shared" si="28"/>
        <v>0</v>
      </c>
      <c r="L62" s="13">
        <f t="shared" si="28"/>
        <v>0</v>
      </c>
      <c r="M62" s="12">
        <f t="shared" si="28"/>
        <v>0</v>
      </c>
      <c r="N62" s="13">
        <f t="shared" si="28"/>
        <v>0</v>
      </c>
    </row>
    <row r="63" spans="1:14" ht="12" hidden="1" customHeight="1" x14ac:dyDescent="0.2">
      <c r="A63" s="25" t="s">
        <v>163</v>
      </c>
      <c r="B63" s="16" t="s">
        <v>3</v>
      </c>
      <c r="C63" s="17">
        <f t="shared" ref="C63:C68" si="30">+E63+G63+K63+M63+I63</f>
        <v>0</v>
      </c>
      <c r="D63" s="18">
        <f>SUM(F63+H63+L63+N63+J63)</f>
        <v>0</v>
      </c>
      <c r="E63" s="19"/>
      <c r="F63" s="18"/>
      <c r="G63" s="19"/>
      <c r="H63" s="18"/>
      <c r="I63" s="19"/>
      <c r="J63" s="18"/>
      <c r="K63" s="19"/>
      <c r="L63" s="18"/>
      <c r="M63" s="19"/>
      <c r="N63" s="18"/>
    </row>
    <row r="64" spans="1:14" ht="28.5" hidden="1" customHeight="1" x14ac:dyDescent="0.2">
      <c r="A64" s="25" t="s">
        <v>164</v>
      </c>
      <c r="B64" s="16" t="s">
        <v>3</v>
      </c>
      <c r="C64" s="17">
        <f t="shared" si="30"/>
        <v>0</v>
      </c>
      <c r="D64" s="18">
        <f>SUM(F64+H64+L64+N64+J64)</f>
        <v>0</v>
      </c>
      <c r="E64" s="19"/>
      <c r="F64" s="18"/>
      <c r="G64" s="19"/>
      <c r="H64" s="18"/>
      <c r="I64" s="19"/>
      <c r="J64" s="18"/>
      <c r="K64" s="19"/>
      <c r="L64" s="18"/>
      <c r="M64" s="19"/>
      <c r="N64" s="18"/>
    </row>
    <row r="65" spans="1:14" ht="28.5" customHeight="1" x14ac:dyDescent="0.2">
      <c r="A65" s="10" t="s">
        <v>136</v>
      </c>
      <c r="B65" s="16"/>
      <c r="C65" s="12">
        <f>+C66+C67+C68</f>
        <v>207</v>
      </c>
      <c r="D65" s="12">
        <f t="shared" ref="D65:N65" si="31">+D66+D67+D68</f>
        <v>0</v>
      </c>
      <c r="E65" s="12">
        <f t="shared" si="31"/>
        <v>58.9</v>
      </c>
      <c r="F65" s="12">
        <f t="shared" si="31"/>
        <v>45.900000000000006</v>
      </c>
      <c r="G65" s="12">
        <f t="shared" si="31"/>
        <v>148.1</v>
      </c>
      <c r="H65" s="12">
        <f t="shared" si="31"/>
        <v>146</v>
      </c>
      <c r="I65" s="12">
        <f t="shared" si="31"/>
        <v>0</v>
      </c>
      <c r="J65" s="12">
        <f t="shared" si="31"/>
        <v>0</v>
      </c>
      <c r="K65" s="12">
        <f t="shared" si="31"/>
        <v>0</v>
      </c>
      <c r="L65" s="12">
        <f t="shared" si="31"/>
        <v>0</v>
      </c>
      <c r="M65" s="12">
        <f t="shared" si="31"/>
        <v>0</v>
      </c>
      <c r="N65" s="12">
        <f t="shared" si="31"/>
        <v>0</v>
      </c>
    </row>
    <row r="66" spans="1:14" ht="12.75" customHeight="1" x14ac:dyDescent="0.2">
      <c r="A66" s="25" t="s">
        <v>82</v>
      </c>
      <c r="B66" s="16" t="s">
        <v>17</v>
      </c>
      <c r="C66" s="17">
        <f t="shared" si="30"/>
        <v>148.1</v>
      </c>
      <c r="D66" s="18"/>
      <c r="E66" s="19"/>
      <c r="F66" s="18"/>
      <c r="G66" s="19">
        <v>148.1</v>
      </c>
      <c r="H66" s="18">
        <v>146</v>
      </c>
      <c r="I66" s="19"/>
      <c r="J66" s="18"/>
      <c r="K66" s="19"/>
      <c r="L66" s="18"/>
      <c r="M66" s="19"/>
      <c r="N66" s="18"/>
    </row>
    <row r="67" spans="1:14" ht="13.5" customHeight="1" x14ac:dyDescent="0.2">
      <c r="A67" s="25" t="s">
        <v>20</v>
      </c>
      <c r="B67" s="16" t="s">
        <v>17</v>
      </c>
      <c r="C67" s="17">
        <f t="shared" si="30"/>
        <v>25.6</v>
      </c>
      <c r="D67" s="18"/>
      <c r="E67" s="19">
        <v>25.6</v>
      </c>
      <c r="F67" s="18">
        <v>17.8</v>
      </c>
      <c r="G67" s="19"/>
      <c r="H67" s="18"/>
      <c r="I67" s="19"/>
      <c r="J67" s="18"/>
      <c r="K67" s="19"/>
      <c r="L67" s="18"/>
      <c r="M67" s="19"/>
      <c r="N67" s="18"/>
    </row>
    <row r="68" spans="1:14" ht="15" customHeight="1" x14ac:dyDescent="0.2">
      <c r="A68" s="25" t="s">
        <v>172</v>
      </c>
      <c r="B68" s="16" t="s">
        <v>17</v>
      </c>
      <c r="C68" s="17">
        <f t="shared" si="30"/>
        <v>33.299999999999997</v>
      </c>
      <c r="D68" s="18"/>
      <c r="E68" s="19">
        <f>28.5+4.8</f>
        <v>33.299999999999997</v>
      </c>
      <c r="F68" s="18">
        <v>28.1</v>
      </c>
      <c r="G68" s="19"/>
      <c r="H68" s="18"/>
      <c r="I68" s="19"/>
      <c r="J68" s="18"/>
      <c r="K68" s="19"/>
      <c r="L68" s="18"/>
      <c r="M68" s="19"/>
      <c r="N68" s="18"/>
    </row>
    <row r="69" spans="1:14" ht="25.5" x14ac:dyDescent="0.2">
      <c r="A69" s="10" t="s">
        <v>141</v>
      </c>
      <c r="B69" s="16"/>
      <c r="C69" s="12">
        <f t="shared" ref="C69:N69" si="32">+C70+C83+C95+C111+C120+C149</f>
        <v>-116.29999999999998</v>
      </c>
      <c r="D69" s="13">
        <f t="shared" si="32"/>
        <v>5</v>
      </c>
      <c r="E69" s="12">
        <f t="shared" si="32"/>
        <v>-17.999999999999993</v>
      </c>
      <c r="F69" s="13">
        <f t="shared" si="32"/>
        <v>0</v>
      </c>
      <c r="G69" s="12">
        <f t="shared" si="32"/>
        <v>-98.299999999999983</v>
      </c>
      <c r="H69" s="13">
        <f t="shared" si="32"/>
        <v>5</v>
      </c>
      <c r="I69" s="12">
        <f t="shared" ref="I69:J69" si="33">+I70+I83+I95+I111+I120+I149</f>
        <v>0</v>
      </c>
      <c r="J69" s="13">
        <f t="shared" si="33"/>
        <v>0</v>
      </c>
      <c r="K69" s="12">
        <f t="shared" si="32"/>
        <v>0</v>
      </c>
      <c r="L69" s="13">
        <f t="shared" si="32"/>
        <v>0</v>
      </c>
      <c r="M69" s="12">
        <f t="shared" si="32"/>
        <v>0</v>
      </c>
      <c r="N69" s="13">
        <f t="shared" si="32"/>
        <v>0</v>
      </c>
    </row>
    <row r="70" spans="1:14" s="9" customFormat="1" ht="25.5" hidden="1" x14ac:dyDescent="0.2">
      <c r="A70" s="26" t="s">
        <v>41</v>
      </c>
      <c r="B70" s="23"/>
      <c r="C70" s="12">
        <f t="shared" ref="C70:N70" si="34">SUM(C71:C82)</f>
        <v>0</v>
      </c>
      <c r="D70" s="12">
        <f t="shared" si="34"/>
        <v>0</v>
      </c>
      <c r="E70" s="12">
        <f t="shared" si="34"/>
        <v>0</v>
      </c>
      <c r="F70" s="12">
        <f t="shared" si="34"/>
        <v>0</v>
      </c>
      <c r="G70" s="12">
        <f t="shared" si="34"/>
        <v>0</v>
      </c>
      <c r="H70" s="12">
        <f t="shared" si="34"/>
        <v>0</v>
      </c>
      <c r="I70" s="12">
        <f t="shared" ref="I70:J70" si="35">SUM(I71:I82)</f>
        <v>0</v>
      </c>
      <c r="J70" s="12">
        <f t="shared" si="35"/>
        <v>0</v>
      </c>
      <c r="K70" s="12">
        <f t="shared" si="34"/>
        <v>0</v>
      </c>
      <c r="L70" s="12">
        <f t="shared" si="34"/>
        <v>0</v>
      </c>
      <c r="M70" s="12">
        <f t="shared" si="34"/>
        <v>0</v>
      </c>
      <c r="N70" s="12">
        <f t="shared" si="34"/>
        <v>0</v>
      </c>
    </row>
    <row r="71" spans="1:14" hidden="1" x14ac:dyDescent="0.2">
      <c r="A71" s="25" t="s">
        <v>30</v>
      </c>
      <c r="B71" s="16" t="s">
        <v>5</v>
      </c>
      <c r="C71" s="17">
        <f t="shared" ref="C71:C134" si="36">+E71+G71+K71+M71+I71</f>
        <v>0</v>
      </c>
      <c r="D71" s="18">
        <f>SUM(F71+H71+L71+N71+J71)</f>
        <v>0</v>
      </c>
      <c r="E71" s="19"/>
      <c r="F71" s="18"/>
      <c r="G71" s="17"/>
      <c r="H71" s="20"/>
      <c r="I71" s="17"/>
      <c r="J71" s="18"/>
      <c r="K71" s="17"/>
      <c r="L71" s="18"/>
      <c r="M71" s="17"/>
      <c r="N71" s="18"/>
    </row>
    <row r="72" spans="1:14" hidden="1" x14ac:dyDescent="0.2">
      <c r="A72" s="25" t="s">
        <v>43</v>
      </c>
      <c r="B72" s="16" t="s">
        <v>5</v>
      </c>
      <c r="C72" s="17">
        <f t="shared" si="36"/>
        <v>0</v>
      </c>
      <c r="D72" s="18">
        <f t="shared" ref="D72:D119" si="37">SUM(F72+H72+L72+N72+J72)</f>
        <v>0</v>
      </c>
      <c r="E72" s="19"/>
      <c r="F72" s="18"/>
      <c r="G72" s="17"/>
      <c r="H72" s="20"/>
      <c r="I72" s="17"/>
      <c r="J72" s="18"/>
      <c r="K72" s="17"/>
      <c r="L72" s="18"/>
      <c r="M72" s="17"/>
      <c r="N72" s="18"/>
    </row>
    <row r="73" spans="1:14" hidden="1" x14ac:dyDescent="0.2">
      <c r="A73" s="25" t="s">
        <v>89</v>
      </c>
      <c r="B73" s="16" t="s">
        <v>5</v>
      </c>
      <c r="C73" s="17">
        <f t="shared" si="36"/>
        <v>0</v>
      </c>
      <c r="D73" s="18">
        <f t="shared" si="37"/>
        <v>0</v>
      </c>
      <c r="E73" s="19"/>
      <c r="F73" s="18"/>
      <c r="G73" s="17"/>
      <c r="H73" s="20"/>
      <c r="I73" s="17"/>
      <c r="J73" s="18"/>
      <c r="K73" s="17"/>
      <c r="L73" s="18"/>
      <c r="M73" s="17"/>
      <c r="N73" s="18"/>
    </row>
    <row r="74" spans="1:14" ht="12.75" hidden="1" customHeight="1" x14ac:dyDescent="0.2">
      <c r="A74" s="25" t="s">
        <v>95</v>
      </c>
      <c r="B74" s="16" t="s">
        <v>5</v>
      </c>
      <c r="C74" s="17">
        <f t="shared" si="36"/>
        <v>0</v>
      </c>
      <c r="D74" s="18">
        <f t="shared" si="37"/>
        <v>0</v>
      </c>
      <c r="E74" s="19"/>
      <c r="F74" s="18"/>
      <c r="G74" s="17"/>
      <c r="H74" s="20"/>
      <c r="I74" s="17"/>
      <c r="J74" s="18"/>
      <c r="K74" s="17"/>
      <c r="L74" s="18"/>
      <c r="M74" s="17"/>
      <c r="N74" s="18"/>
    </row>
    <row r="75" spans="1:14" hidden="1" x14ac:dyDescent="0.2">
      <c r="A75" s="15" t="s">
        <v>157</v>
      </c>
      <c r="B75" s="16" t="s">
        <v>5</v>
      </c>
      <c r="C75" s="17">
        <f t="shared" si="36"/>
        <v>0</v>
      </c>
      <c r="D75" s="18">
        <f t="shared" si="37"/>
        <v>0</v>
      </c>
      <c r="E75" s="19"/>
      <c r="F75" s="18"/>
      <c r="G75" s="17"/>
      <c r="H75" s="20"/>
      <c r="I75" s="17"/>
      <c r="J75" s="18"/>
      <c r="K75" s="17"/>
      <c r="L75" s="18"/>
      <c r="M75" s="17"/>
      <c r="N75" s="18"/>
    </row>
    <row r="76" spans="1:14" hidden="1" x14ac:dyDescent="0.2">
      <c r="A76" s="25" t="s">
        <v>32</v>
      </c>
      <c r="B76" s="16" t="s">
        <v>5</v>
      </c>
      <c r="C76" s="17">
        <f t="shared" si="36"/>
        <v>0</v>
      </c>
      <c r="D76" s="18">
        <f t="shared" si="37"/>
        <v>0</v>
      </c>
      <c r="E76" s="19"/>
      <c r="F76" s="18"/>
      <c r="G76" s="17"/>
      <c r="H76" s="20"/>
      <c r="I76" s="17"/>
      <c r="J76" s="18"/>
      <c r="K76" s="17"/>
      <c r="L76" s="18"/>
      <c r="M76" s="17"/>
      <c r="N76" s="18"/>
    </row>
    <row r="77" spans="1:14" hidden="1" x14ac:dyDescent="0.2">
      <c r="A77" s="25" t="s">
        <v>45</v>
      </c>
      <c r="B77" s="16" t="s">
        <v>5</v>
      </c>
      <c r="C77" s="17">
        <f t="shared" si="36"/>
        <v>0</v>
      </c>
      <c r="D77" s="18">
        <f t="shared" si="37"/>
        <v>0</v>
      </c>
      <c r="E77" s="19"/>
      <c r="F77" s="18"/>
      <c r="G77" s="17"/>
      <c r="H77" s="20"/>
      <c r="I77" s="17"/>
      <c r="J77" s="18"/>
      <c r="K77" s="17"/>
      <c r="L77" s="18"/>
      <c r="M77" s="17"/>
      <c r="N77" s="18"/>
    </row>
    <row r="78" spans="1:14" hidden="1" x14ac:dyDescent="0.2">
      <c r="A78" s="25" t="s">
        <v>46</v>
      </c>
      <c r="B78" s="16" t="s">
        <v>5</v>
      </c>
      <c r="C78" s="17">
        <f t="shared" si="36"/>
        <v>0</v>
      </c>
      <c r="D78" s="18">
        <f t="shared" si="37"/>
        <v>0</v>
      </c>
      <c r="E78" s="19"/>
      <c r="F78" s="18"/>
      <c r="G78" s="17"/>
      <c r="H78" s="20"/>
      <c r="I78" s="17"/>
      <c r="J78" s="18"/>
      <c r="K78" s="17"/>
      <c r="L78" s="18"/>
      <c r="M78" s="17"/>
      <c r="N78" s="18"/>
    </row>
    <row r="79" spans="1:14" hidden="1" x14ac:dyDescent="0.2">
      <c r="A79" s="25" t="s">
        <v>107</v>
      </c>
      <c r="B79" s="16" t="s">
        <v>5</v>
      </c>
      <c r="C79" s="17">
        <f t="shared" si="36"/>
        <v>0</v>
      </c>
      <c r="D79" s="18">
        <f t="shared" si="37"/>
        <v>0</v>
      </c>
      <c r="E79" s="19"/>
      <c r="F79" s="18"/>
      <c r="G79" s="17"/>
      <c r="H79" s="18"/>
      <c r="I79" s="17"/>
      <c r="J79" s="18"/>
      <c r="K79" s="17"/>
      <c r="L79" s="18"/>
      <c r="M79" s="17"/>
      <c r="N79" s="18"/>
    </row>
    <row r="80" spans="1:14" ht="13.5" hidden="1" customHeight="1" x14ac:dyDescent="0.2">
      <c r="A80" s="25" t="s">
        <v>68</v>
      </c>
      <c r="B80" s="16" t="s">
        <v>5</v>
      </c>
      <c r="C80" s="17">
        <f t="shared" si="36"/>
        <v>0</v>
      </c>
      <c r="D80" s="18">
        <f t="shared" si="37"/>
        <v>0</v>
      </c>
      <c r="E80" s="19"/>
      <c r="F80" s="18"/>
      <c r="G80" s="17"/>
      <c r="H80" s="18"/>
      <c r="I80" s="17"/>
      <c r="J80" s="18"/>
      <c r="K80" s="17"/>
      <c r="L80" s="18"/>
      <c r="M80" s="17"/>
      <c r="N80" s="18"/>
    </row>
    <row r="81" spans="1:14" hidden="1" x14ac:dyDescent="0.2">
      <c r="A81" s="25" t="s">
        <v>108</v>
      </c>
      <c r="B81" s="16" t="s">
        <v>13</v>
      </c>
      <c r="C81" s="17">
        <f t="shared" si="36"/>
        <v>0</v>
      </c>
      <c r="D81" s="18">
        <f t="shared" si="37"/>
        <v>0</v>
      </c>
      <c r="E81" s="19"/>
      <c r="F81" s="18"/>
      <c r="G81" s="17"/>
      <c r="H81" s="18"/>
      <c r="I81" s="17"/>
      <c r="J81" s="18"/>
      <c r="K81" s="17"/>
      <c r="L81" s="18"/>
      <c r="M81" s="17"/>
      <c r="N81" s="18"/>
    </row>
    <row r="82" spans="1:14" ht="25.5" hidden="1" x14ac:dyDescent="0.2">
      <c r="A82" s="25" t="s">
        <v>109</v>
      </c>
      <c r="B82" s="16" t="s">
        <v>13</v>
      </c>
      <c r="C82" s="17">
        <f t="shared" si="36"/>
        <v>0</v>
      </c>
      <c r="D82" s="18">
        <f t="shared" si="37"/>
        <v>0</v>
      </c>
      <c r="E82" s="19"/>
      <c r="F82" s="18"/>
      <c r="G82" s="17"/>
      <c r="H82" s="18"/>
      <c r="I82" s="17"/>
      <c r="J82" s="18"/>
      <c r="K82" s="17"/>
      <c r="L82" s="18"/>
      <c r="M82" s="17"/>
      <c r="N82" s="18"/>
    </row>
    <row r="83" spans="1:14" s="9" customFormat="1" x14ac:dyDescent="0.2">
      <c r="A83" s="26" t="s">
        <v>42</v>
      </c>
      <c r="B83" s="23"/>
      <c r="C83" s="12">
        <f>SUM(C84:C94)</f>
        <v>23.9</v>
      </c>
      <c r="D83" s="12">
        <f t="shared" ref="D83:N83" si="38">SUM(D84:D94)</f>
        <v>5</v>
      </c>
      <c r="E83" s="12">
        <f t="shared" si="38"/>
        <v>11.3</v>
      </c>
      <c r="F83" s="12">
        <f t="shared" si="38"/>
        <v>0</v>
      </c>
      <c r="G83" s="12">
        <f t="shared" si="38"/>
        <v>12.6</v>
      </c>
      <c r="H83" s="12">
        <f t="shared" si="38"/>
        <v>5</v>
      </c>
      <c r="I83" s="12">
        <f t="shared" ref="I83:J83" si="39">SUM(I84:I94)</f>
        <v>0</v>
      </c>
      <c r="J83" s="12">
        <f t="shared" si="39"/>
        <v>0</v>
      </c>
      <c r="K83" s="12">
        <f t="shared" si="38"/>
        <v>0</v>
      </c>
      <c r="L83" s="12">
        <f t="shared" si="38"/>
        <v>0</v>
      </c>
      <c r="M83" s="12">
        <f t="shared" si="38"/>
        <v>0</v>
      </c>
      <c r="N83" s="12">
        <f t="shared" si="38"/>
        <v>0</v>
      </c>
    </row>
    <row r="84" spans="1:14" ht="12" hidden="1" customHeight="1" x14ac:dyDescent="0.2">
      <c r="A84" s="25" t="s">
        <v>83</v>
      </c>
      <c r="B84" s="16" t="s">
        <v>2</v>
      </c>
      <c r="C84" s="17">
        <f t="shared" si="36"/>
        <v>0</v>
      </c>
      <c r="D84" s="18">
        <f t="shared" si="37"/>
        <v>0</v>
      </c>
      <c r="E84" s="19"/>
      <c r="F84" s="18"/>
      <c r="G84" s="17"/>
      <c r="H84" s="18"/>
      <c r="I84" s="17"/>
      <c r="J84" s="18"/>
      <c r="K84" s="17"/>
      <c r="L84" s="18"/>
      <c r="M84" s="17"/>
      <c r="N84" s="18"/>
    </row>
    <row r="85" spans="1:14" ht="15" hidden="1" customHeight="1" x14ac:dyDescent="0.2">
      <c r="A85" s="25" t="s">
        <v>49</v>
      </c>
      <c r="B85" s="16" t="s">
        <v>2</v>
      </c>
      <c r="C85" s="17">
        <f t="shared" si="36"/>
        <v>0</v>
      </c>
      <c r="D85" s="18">
        <f t="shared" si="37"/>
        <v>0</v>
      </c>
      <c r="E85" s="19"/>
      <c r="F85" s="18"/>
      <c r="G85" s="17"/>
      <c r="H85" s="18"/>
      <c r="I85" s="17"/>
      <c r="J85" s="18"/>
      <c r="K85" s="17"/>
      <c r="L85" s="18"/>
      <c r="M85" s="17"/>
      <c r="N85" s="18"/>
    </row>
    <row r="86" spans="1:14" ht="25.5" hidden="1" customHeight="1" x14ac:dyDescent="0.2">
      <c r="A86" s="25" t="s">
        <v>84</v>
      </c>
      <c r="B86" s="16" t="s">
        <v>2</v>
      </c>
      <c r="C86" s="17">
        <f t="shared" si="36"/>
        <v>0</v>
      </c>
      <c r="D86" s="18">
        <f t="shared" si="37"/>
        <v>0</v>
      </c>
      <c r="E86" s="19"/>
      <c r="F86" s="18"/>
      <c r="G86" s="17"/>
      <c r="H86" s="18"/>
      <c r="I86" s="17"/>
      <c r="J86" s="18"/>
      <c r="K86" s="17"/>
      <c r="L86" s="18"/>
      <c r="M86" s="17"/>
      <c r="N86" s="18"/>
    </row>
    <row r="87" spans="1:14" ht="21.75" hidden="1" customHeight="1" x14ac:dyDescent="0.2">
      <c r="A87" s="25" t="s">
        <v>99</v>
      </c>
      <c r="B87" s="16" t="s">
        <v>2</v>
      </c>
      <c r="C87" s="17">
        <f t="shared" si="36"/>
        <v>0</v>
      </c>
      <c r="D87" s="18">
        <f t="shared" si="37"/>
        <v>0</v>
      </c>
      <c r="E87" s="19"/>
      <c r="F87" s="18"/>
      <c r="G87" s="17"/>
      <c r="H87" s="18"/>
      <c r="I87" s="17"/>
      <c r="J87" s="18"/>
      <c r="K87" s="17"/>
      <c r="L87" s="18"/>
      <c r="M87" s="17"/>
      <c r="N87" s="18"/>
    </row>
    <row r="88" spans="1:14" ht="10.5" hidden="1" customHeight="1" x14ac:dyDescent="0.2">
      <c r="A88" s="25" t="s">
        <v>86</v>
      </c>
      <c r="B88" s="16" t="s">
        <v>2</v>
      </c>
      <c r="C88" s="17">
        <f t="shared" si="36"/>
        <v>0</v>
      </c>
      <c r="D88" s="18">
        <f t="shared" si="37"/>
        <v>0</v>
      </c>
      <c r="E88" s="19"/>
      <c r="F88" s="18"/>
      <c r="G88" s="17"/>
      <c r="H88" s="18"/>
      <c r="I88" s="17"/>
      <c r="J88" s="18"/>
      <c r="K88" s="17"/>
      <c r="L88" s="18"/>
      <c r="M88" s="17"/>
      <c r="N88" s="18"/>
    </row>
    <row r="89" spans="1:14" ht="14.25" customHeight="1" x14ac:dyDescent="0.2">
      <c r="A89" s="25" t="s">
        <v>36</v>
      </c>
      <c r="B89" s="16" t="s">
        <v>2</v>
      </c>
      <c r="C89" s="17">
        <f t="shared" si="36"/>
        <v>5.0999999999999996</v>
      </c>
      <c r="D89" s="18">
        <f t="shared" si="37"/>
        <v>5</v>
      </c>
      <c r="E89" s="19"/>
      <c r="F89" s="18"/>
      <c r="G89" s="17">
        <v>5.0999999999999996</v>
      </c>
      <c r="H89" s="18">
        <v>5</v>
      </c>
      <c r="I89" s="17"/>
      <c r="J89" s="18"/>
      <c r="K89" s="17"/>
      <c r="L89" s="18"/>
      <c r="M89" s="17"/>
      <c r="N89" s="18"/>
    </row>
    <row r="90" spans="1:14" ht="12.75" hidden="1" customHeight="1" x14ac:dyDescent="0.2">
      <c r="A90" s="25" t="s">
        <v>35</v>
      </c>
      <c r="B90" s="16" t="s">
        <v>2</v>
      </c>
      <c r="C90" s="17">
        <f t="shared" si="36"/>
        <v>0</v>
      </c>
      <c r="D90" s="18">
        <f t="shared" si="37"/>
        <v>0</v>
      </c>
      <c r="E90" s="19"/>
      <c r="F90" s="18"/>
      <c r="G90" s="17"/>
      <c r="H90" s="18"/>
      <c r="I90" s="17"/>
      <c r="J90" s="18"/>
      <c r="K90" s="17"/>
      <c r="L90" s="18"/>
      <c r="M90" s="17"/>
      <c r="N90" s="18"/>
    </row>
    <row r="91" spans="1:14" ht="24" customHeight="1" x14ac:dyDescent="0.2">
      <c r="A91" s="25" t="s">
        <v>152</v>
      </c>
      <c r="B91" s="16" t="s">
        <v>2</v>
      </c>
      <c r="C91" s="17">
        <f t="shared" si="36"/>
        <v>11.3</v>
      </c>
      <c r="D91" s="18">
        <f t="shared" si="37"/>
        <v>0</v>
      </c>
      <c r="E91" s="19">
        <v>11.3</v>
      </c>
      <c r="F91" s="20"/>
      <c r="G91" s="17"/>
      <c r="H91" s="18"/>
      <c r="I91" s="17"/>
      <c r="J91" s="18"/>
      <c r="K91" s="17"/>
      <c r="L91" s="18"/>
      <c r="M91" s="17"/>
      <c r="N91" s="18"/>
    </row>
    <row r="92" spans="1:14" ht="13.5" hidden="1" customHeight="1" x14ac:dyDescent="0.2">
      <c r="A92" s="25" t="s">
        <v>80</v>
      </c>
      <c r="B92" s="16" t="s">
        <v>2</v>
      </c>
      <c r="C92" s="17">
        <f t="shared" si="36"/>
        <v>0</v>
      </c>
      <c r="D92" s="18">
        <f t="shared" si="37"/>
        <v>0</v>
      </c>
      <c r="E92" s="19"/>
      <c r="F92" s="18"/>
      <c r="G92" s="17"/>
      <c r="H92" s="18"/>
      <c r="I92" s="17"/>
      <c r="J92" s="18"/>
      <c r="K92" s="17"/>
      <c r="L92" s="18"/>
      <c r="M92" s="17"/>
      <c r="N92" s="18"/>
    </row>
    <row r="93" spans="1:14" ht="27.75" customHeight="1" x14ac:dyDescent="0.2">
      <c r="A93" s="25" t="s">
        <v>81</v>
      </c>
      <c r="B93" s="16" t="s">
        <v>13</v>
      </c>
      <c r="C93" s="17">
        <f t="shared" si="36"/>
        <v>7.5</v>
      </c>
      <c r="D93" s="18">
        <f t="shared" si="37"/>
        <v>0</v>
      </c>
      <c r="E93" s="19"/>
      <c r="F93" s="18"/>
      <c r="G93" s="17">
        <v>7.5</v>
      </c>
      <c r="H93" s="18"/>
      <c r="I93" s="17"/>
      <c r="J93" s="18"/>
      <c r="K93" s="17"/>
      <c r="L93" s="18"/>
      <c r="M93" s="17"/>
      <c r="N93" s="18"/>
    </row>
    <row r="94" spans="1:14" ht="12.75" hidden="1" customHeight="1" x14ac:dyDescent="0.2">
      <c r="A94" s="25" t="s">
        <v>161</v>
      </c>
      <c r="B94" s="27" t="s">
        <v>2</v>
      </c>
      <c r="C94" s="17">
        <f t="shared" si="36"/>
        <v>0</v>
      </c>
      <c r="D94" s="18">
        <f t="shared" si="37"/>
        <v>0</v>
      </c>
      <c r="E94" s="19"/>
      <c r="F94" s="18"/>
      <c r="G94" s="17"/>
      <c r="H94" s="18"/>
      <c r="I94" s="17"/>
      <c r="J94" s="18"/>
      <c r="K94" s="17"/>
      <c r="L94" s="18"/>
      <c r="M94" s="17"/>
      <c r="N94" s="18"/>
    </row>
    <row r="95" spans="1:14" s="9" customFormat="1" x14ac:dyDescent="0.2">
      <c r="A95" s="26" t="s">
        <v>110</v>
      </c>
      <c r="B95" s="23"/>
      <c r="C95" s="12">
        <f>SUM(C96:C110)</f>
        <v>60.400000000000006</v>
      </c>
      <c r="D95" s="12">
        <f t="shared" ref="D95:N95" si="40">SUM(D96:D110)</f>
        <v>0</v>
      </c>
      <c r="E95" s="12">
        <f t="shared" si="40"/>
        <v>23.3</v>
      </c>
      <c r="F95" s="12">
        <f t="shared" si="40"/>
        <v>0</v>
      </c>
      <c r="G95" s="12">
        <f t="shared" si="40"/>
        <v>37.1</v>
      </c>
      <c r="H95" s="12">
        <f t="shared" si="40"/>
        <v>0</v>
      </c>
      <c r="I95" s="12">
        <f t="shared" ref="I95:J95" si="41">SUM(I96:I110)</f>
        <v>0</v>
      </c>
      <c r="J95" s="12">
        <f t="shared" si="41"/>
        <v>0</v>
      </c>
      <c r="K95" s="12">
        <f t="shared" si="40"/>
        <v>0</v>
      </c>
      <c r="L95" s="12">
        <f t="shared" si="40"/>
        <v>0</v>
      </c>
      <c r="M95" s="12">
        <f t="shared" si="40"/>
        <v>0</v>
      </c>
      <c r="N95" s="12">
        <f t="shared" si="40"/>
        <v>0</v>
      </c>
    </row>
    <row r="96" spans="1:14" ht="24.75" hidden="1" customHeight="1" x14ac:dyDescent="0.2">
      <c r="A96" s="25" t="s">
        <v>100</v>
      </c>
      <c r="B96" s="16" t="s">
        <v>2</v>
      </c>
      <c r="C96" s="17">
        <f t="shared" si="36"/>
        <v>0</v>
      </c>
      <c r="D96" s="18">
        <f t="shared" si="37"/>
        <v>0</v>
      </c>
      <c r="E96" s="19"/>
      <c r="F96" s="18"/>
      <c r="G96" s="17"/>
      <c r="H96" s="18"/>
      <c r="I96" s="17"/>
      <c r="J96" s="18"/>
      <c r="K96" s="17"/>
      <c r="L96" s="18"/>
      <c r="M96" s="17"/>
      <c r="N96" s="18"/>
    </row>
    <row r="97" spans="1:14" ht="27" hidden="1" customHeight="1" x14ac:dyDescent="0.2">
      <c r="A97" s="25" t="s">
        <v>87</v>
      </c>
      <c r="B97" s="16" t="s">
        <v>17</v>
      </c>
      <c r="C97" s="17">
        <f t="shared" si="36"/>
        <v>0</v>
      </c>
      <c r="D97" s="18">
        <f t="shared" si="37"/>
        <v>0</v>
      </c>
      <c r="E97" s="19"/>
      <c r="F97" s="18"/>
      <c r="G97" s="17"/>
      <c r="H97" s="18"/>
      <c r="I97" s="17"/>
      <c r="J97" s="18"/>
      <c r="K97" s="17"/>
      <c r="L97" s="18"/>
      <c r="M97" s="17"/>
      <c r="N97" s="18"/>
    </row>
    <row r="98" spans="1:14" ht="25.5" hidden="1" x14ac:dyDescent="0.2">
      <c r="A98" s="25" t="s">
        <v>111</v>
      </c>
      <c r="B98" s="16" t="s">
        <v>2</v>
      </c>
      <c r="C98" s="17">
        <f t="shared" si="36"/>
        <v>0</v>
      </c>
      <c r="D98" s="18">
        <f t="shared" si="37"/>
        <v>0</v>
      </c>
      <c r="E98" s="19"/>
      <c r="F98" s="18"/>
      <c r="G98" s="17"/>
      <c r="H98" s="18"/>
      <c r="I98" s="17"/>
      <c r="J98" s="18"/>
      <c r="K98" s="17"/>
      <c r="L98" s="18"/>
      <c r="M98" s="17"/>
      <c r="N98" s="18"/>
    </row>
    <row r="99" spans="1:14" ht="25.5" x14ac:dyDescent="0.2">
      <c r="A99" s="25" t="s">
        <v>112</v>
      </c>
      <c r="B99" s="16" t="s">
        <v>4</v>
      </c>
      <c r="C99" s="17">
        <f t="shared" si="36"/>
        <v>23.3</v>
      </c>
      <c r="D99" s="18">
        <f t="shared" si="37"/>
        <v>0</v>
      </c>
      <c r="E99" s="19">
        <v>23.3</v>
      </c>
      <c r="F99" s="18"/>
      <c r="G99" s="17"/>
      <c r="H99" s="18"/>
      <c r="I99" s="17"/>
      <c r="J99" s="18"/>
      <c r="K99" s="17"/>
      <c r="L99" s="18"/>
      <c r="M99" s="17"/>
      <c r="N99" s="18"/>
    </row>
    <row r="100" spans="1:14" hidden="1" x14ac:dyDescent="0.2">
      <c r="A100" s="25" t="s">
        <v>38</v>
      </c>
      <c r="B100" s="16" t="s">
        <v>2</v>
      </c>
      <c r="C100" s="17">
        <f t="shared" si="36"/>
        <v>0</v>
      </c>
      <c r="D100" s="18">
        <f t="shared" si="37"/>
        <v>0</v>
      </c>
      <c r="E100" s="19"/>
      <c r="F100" s="20"/>
      <c r="G100" s="17"/>
      <c r="H100" s="18"/>
      <c r="I100" s="17"/>
      <c r="J100" s="18"/>
      <c r="K100" s="17"/>
      <c r="L100" s="18"/>
      <c r="M100" s="17"/>
      <c r="N100" s="18"/>
    </row>
    <row r="101" spans="1:14" hidden="1" x14ac:dyDescent="0.2">
      <c r="A101" s="25" t="s">
        <v>101</v>
      </c>
      <c r="B101" s="16" t="s">
        <v>2</v>
      </c>
      <c r="C101" s="17">
        <f t="shared" si="36"/>
        <v>0</v>
      </c>
      <c r="D101" s="18">
        <f t="shared" si="37"/>
        <v>0</v>
      </c>
      <c r="E101" s="19"/>
      <c r="F101" s="18"/>
      <c r="G101" s="17"/>
      <c r="H101" s="18"/>
      <c r="I101" s="17"/>
      <c r="J101" s="18"/>
      <c r="K101" s="17"/>
      <c r="L101" s="18"/>
      <c r="M101" s="17"/>
      <c r="N101" s="18"/>
    </row>
    <row r="102" spans="1:14" ht="25.5" hidden="1" x14ac:dyDescent="0.2">
      <c r="A102" s="37" t="s">
        <v>171</v>
      </c>
      <c r="B102" s="16" t="s">
        <v>2</v>
      </c>
      <c r="C102" s="17">
        <f t="shared" si="36"/>
        <v>0</v>
      </c>
      <c r="D102" s="18">
        <f t="shared" si="37"/>
        <v>0</v>
      </c>
      <c r="E102" s="19"/>
      <c r="F102" s="18"/>
      <c r="G102" s="17"/>
      <c r="H102" s="18"/>
      <c r="I102" s="17"/>
      <c r="J102" s="18"/>
      <c r="K102" s="17"/>
      <c r="L102" s="18"/>
      <c r="M102" s="17"/>
      <c r="N102" s="18"/>
    </row>
    <row r="103" spans="1:14" hidden="1" x14ac:dyDescent="0.2">
      <c r="A103" s="25" t="s">
        <v>102</v>
      </c>
      <c r="B103" s="16" t="s">
        <v>2</v>
      </c>
      <c r="C103" s="17">
        <f t="shared" si="36"/>
        <v>0</v>
      </c>
      <c r="D103" s="18">
        <f t="shared" si="37"/>
        <v>0</v>
      </c>
      <c r="E103" s="19"/>
      <c r="F103" s="18"/>
      <c r="G103" s="17"/>
      <c r="H103" s="18"/>
      <c r="I103" s="17"/>
      <c r="J103" s="18"/>
      <c r="K103" s="17"/>
      <c r="L103" s="18"/>
      <c r="M103" s="17"/>
      <c r="N103" s="18"/>
    </row>
    <row r="104" spans="1:14" hidden="1" x14ac:dyDescent="0.2">
      <c r="A104" s="25" t="s">
        <v>103</v>
      </c>
      <c r="B104" s="16" t="s">
        <v>2</v>
      </c>
      <c r="C104" s="17">
        <f t="shared" si="36"/>
        <v>0</v>
      </c>
      <c r="D104" s="18">
        <f t="shared" si="37"/>
        <v>0</v>
      </c>
      <c r="E104" s="19"/>
      <c r="F104" s="18"/>
      <c r="G104" s="17"/>
      <c r="H104" s="18"/>
      <c r="I104" s="17"/>
      <c r="J104" s="18"/>
      <c r="K104" s="17"/>
      <c r="L104" s="18"/>
      <c r="M104" s="17"/>
      <c r="N104" s="18"/>
    </row>
    <row r="105" spans="1:14" hidden="1" x14ac:dyDescent="0.2">
      <c r="A105" s="25" t="s">
        <v>104</v>
      </c>
      <c r="B105" s="16" t="s">
        <v>2</v>
      </c>
      <c r="C105" s="17">
        <f t="shared" si="36"/>
        <v>0</v>
      </c>
      <c r="D105" s="18">
        <f t="shared" si="37"/>
        <v>0</v>
      </c>
      <c r="E105" s="19"/>
      <c r="F105" s="18"/>
      <c r="G105" s="17"/>
      <c r="H105" s="18"/>
      <c r="I105" s="17"/>
      <c r="J105" s="18"/>
      <c r="K105" s="17"/>
      <c r="L105" s="18"/>
      <c r="M105" s="17"/>
      <c r="N105" s="18"/>
    </row>
    <row r="106" spans="1:14" hidden="1" x14ac:dyDescent="0.2">
      <c r="A106" s="25" t="s">
        <v>105</v>
      </c>
      <c r="B106" s="16" t="s">
        <v>2</v>
      </c>
      <c r="C106" s="17">
        <f t="shared" si="36"/>
        <v>0</v>
      </c>
      <c r="D106" s="18">
        <f t="shared" si="37"/>
        <v>0</v>
      </c>
      <c r="E106" s="19"/>
      <c r="F106" s="18"/>
      <c r="G106" s="17"/>
      <c r="H106" s="18"/>
      <c r="I106" s="17"/>
      <c r="J106" s="18"/>
      <c r="K106" s="17"/>
      <c r="L106" s="18"/>
      <c r="M106" s="17"/>
      <c r="N106" s="18"/>
    </row>
    <row r="107" spans="1:14" hidden="1" x14ac:dyDescent="0.2">
      <c r="A107" s="25" t="s">
        <v>106</v>
      </c>
      <c r="B107" s="16" t="s">
        <v>2</v>
      </c>
      <c r="C107" s="17">
        <f t="shared" si="36"/>
        <v>0</v>
      </c>
      <c r="D107" s="18">
        <f t="shared" si="37"/>
        <v>0</v>
      </c>
      <c r="E107" s="19"/>
      <c r="F107" s="18"/>
      <c r="G107" s="17"/>
      <c r="H107" s="18"/>
      <c r="I107" s="17"/>
      <c r="J107" s="18"/>
      <c r="K107" s="17"/>
      <c r="L107" s="18"/>
      <c r="M107" s="17"/>
      <c r="N107" s="18"/>
    </row>
    <row r="108" spans="1:14" hidden="1" x14ac:dyDescent="0.2">
      <c r="A108" s="25" t="s">
        <v>27</v>
      </c>
      <c r="B108" s="16" t="s">
        <v>4</v>
      </c>
      <c r="C108" s="17">
        <f t="shared" si="36"/>
        <v>0</v>
      </c>
      <c r="D108" s="18">
        <f t="shared" si="37"/>
        <v>0</v>
      </c>
      <c r="E108" s="19"/>
      <c r="F108" s="18"/>
      <c r="G108" s="17"/>
      <c r="H108" s="18"/>
      <c r="I108" s="17"/>
      <c r="J108" s="18"/>
      <c r="K108" s="17"/>
      <c r="L108" s="18"/>
      <c r="M108" s="17"/>
      <c r="N108" s="18"/>
    </row>
    <row r="109" spans="1:14" ht="25.5" x14ac:dyDescent="0.2">
      <c r="A109" s="25" t="s">
        <v>153</v>
      </c>
      <c r="B109" s="16" t="s">
        <v>2</v>
      </c>
      <c r="C109" s="17">
        <f t="shared" si="36"/>
        <v>37.1</v>
      </c>
      <c r="D109" s="18">
        <f t="shared" si="37"/>
        <v>0</v>
      </c>
      <c r="E109" s="19"/>
      <c r="F109" s="18"/>
      <c r="G109" s="17">
        <v>37.1</v>
      </c>
      <c r="H109" s="18"/>
      <c r="I109" s="17"/>
      <c r="J109" s="18"/>
      <c r="K109" s="17"/>
      <c r="L109" s="18"/>
      <c r="M109" s="17"/>
      <c r="N109" s="18"/>
    </row>
    <row r="110" spans="1:14" hidden="1" x14ac:dyDescent="0.2">
      <c r="A110" s="25" t="s">
        <v>113</v>
      </c>
      <c r="B110" s="16" t="s">
        <v>2</v>
      </c>
      <c r="C110" s="17">
        <f t="shared" si="36"/>
        <v>0</v>
      </c>
      <c r="D110" s="18">
        <f t="shared" si="37"/>
        <v>0</v>
      </c>
      <c r="E110" s="19"/>
      <c r="F110" s="18"/>
      <c r="G110" s="17"/>
      <c r="H110" s="18"/>
      <c r="I110" s="17"/>
      <c r="J110" s="18"/>
      <c r="K110" s="17"/>
      <c r="L110" s="18"/>
      <c r="M110" s="17"/>
      <c r="N110" s="18"/>
    </row>
    <row r="111" spans="1:14" s="9" customFormat="1" x14ac:dyDescent="0.2">
      <c r="A111" s="22" t="s">
        <v>40</v>
      </c>
      <c r="B111" s="23"/>
      <c r="C111" s="12">
        <f>SUM(C112:C119)</f>
        <v>0.1</v>
      </c>
      <c r="D111" s="12">
        <f t="shared" ref="D111:N111" si="42">SUM(D112:D119)</f>
        <v>0</v>
      </c>
      <c r="E111" s="12">
        <f t="shared" si="42"/>
        <v>0</v>
      </c>
      <c r="F111" s="12">
        <f t="shared" si="42"/>
        <v>0</v>
      </c>
      <c r="G111" s="12">
        <f t="shared" si="42"/>
        <v>0.1</v>
      </c>
      <c r="H111" s="12">
        <f t="shared" si="42"/>
        <v>0</v>
      </c>
      <c r="I111" s="12">
        <f t="shared" ref="I111:J111" si="43">SUM(I112:I119)</f>
        <v>0</v>
      </c>
      <c r="J111" s="12">
        <f t="shared" si="43"/>
        <v>0</v>
      </c>
      <c r="K111" s="12">
        <f t="shared" si="42"/>
        <v>0</v>
      </c>
      <c r="L111" s="12">
        <f t="shared" si="42"/>
        <v>0</v>
      </c>
      <c r="M111" s="12">
        <f t="shared" si="42"/>
        <v>0</v>
      </c>
      <c r="N111" s="12">
        <f t="shared" si="42"/>
        <v>0</v>
      </c>
    </row>
    <row r="112" spans="1:14" ht="28.15" hidden="1" customHeight="1" x14ac:dyDescent="0.2">
      <c r="A112" s="25" t="s">
        <v>114</v>
      </c>
      <c r="B112" s="16" t="s">
        <v>15</v>
      </c>
      <c r="C112" s="17">
        <f t="shared" si="36"/>
        <v>0</v>
      </c>
      <c r="D112" s="18">
        <f t="shared" si="37"/>
        <v>0</v>
      </c>
      <c r="E112" s="19"/>
      <c r="F112" s="18"/>
      <c r="G112" s="17"/>
      <c r="H112" s="18"/>
      <c r="I112" s="17"/>
      <c r="J112" s="18"/>
      <c r="K112" s="17"/>
      <c r="L112" s="18"/>
      <c r="M112" s="17"/>
      <c r="N112" s="18"/>
    </row>
    <row r="113" spans="1:14" hidden="1" x14ac:dyDescent="0.2">
      <c r="A113" s="25" t="s">
        <v>48</v>
      </c>
      <c r="B113" s="16" t="s">
        <v>15</v>
      </c>
      <c r="C113" s="17">
        <f t="shared" si="36"/>
        <v>0</v>
      </c>
      <c r="D113" s="18">
        <f t="shared" si="37"/>
        <v>0</v>
      </c>
      <c r="E113" s="19"/>
      <c r="F113" s="18"/>
      <c r="G113" s="17"/>
      <c r="H113" s="18"/>
      <c r="I113" s="17"/>
      <c r="J113" s="18"/>
      <c r="K113" s="17"/>
      <c r="L113" s="18"/>
      <c r="M113" s="17"/>
      <c r="N113" s="18"/>
    </row>
    <row r="114" spans="1:14" hidden="1" x14ac:dyDescent="0.2">
      <c r="A114" s="25" t="s">
        <v>47</v>
      </c>
      <c r="B114" s="16" t="s">
        <v>2</v>
      </c>
      <c r="C114" s="17">
        <f t="shared" si="36"/>
        <v>0</v>
      </c>
      <c r="D114" s="18">
        <f t="shared" si="37"/>
        <v>0</v>
      </c>
      <c r="E114" s="19"/>
      <c r="F114" s="18"/>
      <c r="G114" s="17"/>
      <c r="H114" s="18"/>
      <c r="I114" s="17"/>
      <c r="J114" s="18"/>
      <c r="K114" s="17"/>
      <c r="L114" s="18"/>
      <c r="M114" s="17"/>
      <c r="N114" s="18"/>
    </row>
    <row r="115" spans="1:14" hidden="1" x14ac:dyDescent="0.2">
      <c r="A115" s="25" t="s">
        <v>115</v>
      </c>
      <c r="B115" s="16" t="s">
        <v>2</v>
      </c>
      <c r="C115" s="17">
        <f t="shared" si="36"/>
        <v>0</v>
      </c>
      <c r="D115" s="18">
        <f t="shared" si="37"/>
        <v>0</v>
      </c>
      <c r="E115" s="19"/>
      <c r="F115" s="18"/>
      <c r="G115" s="17"/>
      <c r="H115" s="18"/>
      <c r="I115" s="17"/>
      <c r="J115" s="18"/>
      <c r="K115" s="17"/>
      <c r="L115" s="18"/>
      <c r="M115" s="17"/>
      <c r="N115" s="18"/>
    </row>
    <row r="116" spans="1:14" hidden="1" x14ac:dyDescent="0.2">
      <c r="A116" s="25" t="s">
        <v>55</v>
      </c>
      <c r="B116" s="16" t="s">
        <v>15</v>
      </c>
      <c r="C116" s="17">
        <f t="shared" si="36"/>
        <v>0</v>
      </c>
      <c r="D116" s="18">
        <f t="shared" si="37"/>
        <v>0</v>
      </c>
      <c r="E116" s="19"/>
      <c r="F116" s="18"/>
      <c r="G116" s="17"/>
      <c r="H116" s="18"/>
      <c r="I116" s="17"/>
      <c r="J116" s="18"/>
      <c r="K116" s="17"/>
      <c r="L116" s="18"/>
      <c r="M116" s="17"/>
      <c r="N116" s="18"/>
    </row>
    <row r="117" spans="1:14" hidden="1" x14ac:dyDescent="0.2">
      <c r="A117" s="25" t="s">
        <v>26</v>
      </c>
      <c r="B117" s="16" t="s">
        <v>15</v>
      </c>
      <c r="C117" s="17">
        <f t="shared" si="36"/>
        <v>0</v>
      </c>
      <c r="D117" s="18">
        <f t="shared" si="37"/>
        <v>0</v>
      </c>
      <c r="E117" s="19"/>
      <c r="F117" s="18"/>
      <c r="G117" s="17"/>
      <c r="H117" s="18"/>
      <c r="I117" s="17"/>
      <c r="J117" s="18"/>
      <c r="K117" s="17"/>
      <c r="L117" s="18"/>
      <c r="M117" s="17"/>
      <c r="N117" s="18"/>
    </row>
    <row r="118" spans="1:14" ht="25.5" x14ac:dyDescent="0.2">
      <c r="A118" s="25" t="s">
        <v>162</v>
      </c>
      <c r="B118" s="16" t="s">
        <v>0</v>
      </c>
      <c r="C118" s="17">
        <f t="shared" si="36"/>
        <v>0.1</v>
      </c>
      <c r="D118" s="18">
        <f t="shared" si="37"/>
        <v>0</v>
      </c>
      <c r="E118" s="19"/>
      <c r="F118" s="18"/>
      <c r="G118" s="17">
        <v>0.1</v>
      </c>
      <c r="H118" s="18"/>
      <c r="I118" s="17"/>
      <c r="J118" s="18"/>
      <c r="K118" s="17"/>
      <c r="L118" s="18"/>
      <c r="M118" s="17"/>
      <c r="N118" s="18"/>
    </row>
    <row r="119" spans="1:14" ht="12.75" hidden="1" customHeight="1" x14ac:dyDescent="0.2">
      <c r="A119" s="25" t="s">
        <v>66</v>
      </c>
      <c r="B119" s="16" t="s">
        <v>13</v>
      </c>
      <c r="C119" s="17">
        <f t="shared" si="36"/>
        <v>0</v>
      </c>
      <c r="D119" s="18">
        <f t="shared" si="37"/>
        <v>0</v>
      </c>
      <c r="E119" s="19"/>
      <c r="F119" s="18"/>
      <c r="G119" s="17"/>
      <c r="H119" s="18"/>
      <c r="I119" s="17"/>
      <c r="J119" s="18"/>
      <c r="K119" s="17"/>
      <c r="L119" s="18"/>
      <c r="M119" s="17"/>
      <c r="N119" s="18"/>
    </row>
    <row r="120" spans="1:14" s="9" customFormat="1" hidden="1" x14ac:dyDescent="0.2">
      <c r="A120" s="22" t="s">
        <v>39</v>
      </c>
      <c r="B120" s="23"/>
      <c r="C120" s="12">
        <f>+C121+C122+C123+C124+C131+C132+C133+C134+C135+C136+C137+C138+C139+C140+C141+C142+C144+C145+C146+C147+C148+C143</f>
        <v>0</v>
      </c>
      <c r="D120" s="12">
        <f t="shared" ref="D120:N120" si="44">+D121+D122+D123+D124+D131+D132+D133+D134+D135+D136+D137+D138+D139+D140+D141+D142+D144+D145+D146+D147+D148+D143</f>
        <v>0</v>
      </c>
      <c r="E120" s="12">
        <f>+E121+E122+E123+E124+E131+E132+E133+E134+E135+E136+E137+E138+E139+E140+E141+E142+E144+E145+E146+E147+E148+E143</f>
        <v>0</v>
      </c>
      <c r="F120" s="12">
        <f t="shared" si="44"/>
        <v>0</v>
      </c>
      <c r="G120" s="12">
        <f t="shared" si="44"/>
        <v>0</v>
      </c>
      <c r="H120" s="12">
        <f t="shared" si="44"/>
        <v>0</v>
      </c>
      <c r="I120" s="12">
        <f t="shared" si="44"/>
        <v>0</v>
      </c>
      <c r="J120" s="12">
        <f t="shared" si="44"/>
        <v>0</v>
      </c>
      <c r="K120" s="12">
        <f t="shared" si="44"/>
        <v>0</v>
      </c>
      <c r="L120" s="12">
        <f t="shared" si="44"/>
        <v>0</v>
      </c>
      <c r="M120" s="12">
        <f t="shared" si="44"/>
        <v>0</v>
      </c>
      <c r="N120" s="12">
        <f t="shared" si="44"/>
        <v>0</v>
      </c>
    </row>
    <row r="121" spans="1:14" hidden="1" x14ac:dyDescent="0.2">
      <c r="A121" s="25" t="s">
        <v>28</v>
      </c>
      <c r="B121" s="16" t="s">
        <v>0</v>
      </c>
      <c r="C121" s="17">
        <f t="shared" si="36"/>
        <v>0</v>
      </c>
      <c r="D121" s="18">
        <f>SUM(F121+H121+L121+N121+J121)</f>
        <v>0</v>
      </c>
      <c r="E121" s="19"/>
      <c r="F121" s="18"/>
      <c r="G121" s="17"/>
      <c r="H121" s="18"/>
      <c r="I121" s="17"/>
      <c r="J121" s="18"/>
      <c r="K121" s="17"/>
      <c r="L121" s="18"/>
      <c r="M121" s="17"/>
      <c r="N121" s="18"/>
    </row>
    <row r="122" spans="1:14" hidden="1" x14ac:dyDescent="0.2">
      <c r="A122" s="25" t="s">
        <v>29</v>
      </c>
      <c r="B122" s="16" t="s">
        <v>0</v>
      </c>
      <c r="C122" s="17">
        <f t="shared" si="36"/>
        <v>0</v>
      </c>
      <c r="D122" s="18">
        <f t="shared" ref="D122:D167" si="45">SUM(F122+H122+L122+N122+J122)</f>
        <v>0</v>
      </c>
      <c r="E122" s="19"/>
      <c r="F122" s="18"/>
      <c r="G122" s="17"/>
      <c r="H122" s="18"/>
      <c r="I122" s="17"/>
      <c r="J122" s="18"/>
      <c r="K122" s="17"/>
      <c r="L122" s="18"/>
      <c r="M122" s="17"/>
      <c r="N122" s="18"/>
    </row>
    <row r="123" spans="1:14" ht="26.45" hidden="1" customHeight="1" x14ac:dyDescent="0.2">
      <c r="A123" s="25" t="s">
        <v>65</v>
      </c>
      <c r="B123" s="16" t="s">
        <v>0</v>
      </c>
      <c r="C123" s="17">
        <f t="shared" si="36"/>
        <v>0</v>
      </c>
      <c r="D123" s="18">
        <f t="shared" si="45"/>
        <v>0</v>
      </c>
      <c r="E123" s="19"/>
      <c r="F123" s="18"/>
      <c r="G123" s="17"/>
      <c r="H123" s="18"/>
      <c r="I123" s="17"/>
      <c r="J123" s="18"/>
      <c r="K123" s="17"/>
      <c r="L123" s="18"/>
      <c r="M123" s="17"/>
      <c r="N123" s="18"/>
    </row>
    <row r="124" spans="1:14" hidden="1" x14ac:dyDescent="0.2">
      <c r="A124" s="25" t="s">
        <v>98</v>
      </c>
      <c r="B124" s="16"/>
      <c r="C124" s="17">
        <f>+E124+G124+K124+M124+I124</f>
        <v>0</v>
      </c>
      <c r="D124" s="18">
        <f>SUM(F124+H124+L124+N124+J124)</f>
        <v>0</v>
      </c>
      <c r="E124" s="19">
        <f t="shared" ref="E124:N124" si="46">+E125+E126+E127+E128+E129+E130</f>
        <v>0</v>
      </c>
      <c r="F124" s="20">
        <f t="shared" si="46"/>
        <v>0</v>
      </c>
      <c r="G124" s="19">
        <f t="shared" si="46"/>
        <v>0</v>
      </c>
      <c r="H124" s="20">
        <f t="shared" si="46"/>
        <v>0</v>
      </c>
      <c r="I124" s="19">
        <f t="shared" si="46"/>
        <v>0</v>
      </c>
      <c r="J124" s="20">
        <f t="shared" si="46"/>
        <v>0</v>
      </c>
      <c r="K124" s="19">
        <f t="shared" si="46"/>
        <v>0</v>
      </c>
      <c r="L124" s="20">
        <f t="shared" si="46"/>
        <v>0</v>
      </c>
      <c r="M124" s="19">
        <f t="shared" si="46"/>
        <v>0</v>
      </c>
      <c r="N124" s="20">
        <f t="shared" si="46"/>
        <v>0</v>
      </c>
    </row>
    <row r="125" spans="1:14" hidden="1" x14ac:dyDescent="0.2">
      <c r="A125" s="25" t="s">
        <v>56</v>
      </c>
      <c r="B125" s="16" t="s">
        <v>0</v>
      </c>
      <c r="C125" s="17">
        <f t="shared" si="36"/>
        <v>0</v>
      </c>
      <c r="D125" s="18">
        <f t="shared" si="45"/>
        <v>0</v>
      </c>
      <c r="E125" s="19"/>
      <c r="F125" s="20"/>
      <c r="G125" s="17"/>
      <c r="H125" s="18"/>
      <c r="I125" s="17"/>
      <c r="J125" s="18"/>
      <c r="K125" s="17"/>
      <c r="L125" s="18"/>
      <c r="M125" s="17"/>
      <c r="N125" s="20"/>
    </row>
    <row r="126" spans="1:14" ht="25.5" hidden="1" x14ac:dyDescent="0.2">
      <c r="A126" s="25" t="s">
        <v>90</v>
      </c>
      <c r="B126" s="16" t="s">
        <v>0</v>
      </c>
      <c r="C126" s="17">
        <f t="shared" si="36"/>
        <v>0</v>
      </c>
      <c r="D126" s="18">
        <f t="shared" si="45"/>
        <v>0</v>
      </c>
      <c r="E126" s="19"/>
      <c r="F126" s="18"/>
      <c r="G126" s="17"/>
      <c r="H126" s="18"/>
      <c r="I126" s="17"/>
      <c r="J126" s="18"/>
      <c r="K126" s="17"/>
      <c r="L126" s="18"/>
      <c r="M126" s="17"/>
      <c r="N126" s="18"/>
    </row>
    <row r="127" spans="1:14" hidden="1" x14ac:dyDescent="0.2">
      <c r="A127" s="25" t="s">
        <v>158</v>
      </c>
      <c r="B127" s="16" t="s">
        <v>2</v>
      </c>
      <c r="C127" s="17">
        <f t="shared" si="36"/>
        <v>0</v>
      </c>
      <c r="D127" s="18">
        <f t="shared" si="45"/>
        <v>0</v>
      </c>
      <c r="E127" s="19"/>
      <c r="F127" s="18"/>
      <c r="G127" s="17"/>
      <c r="H127" s="18"/>
      <c r="I127" s="17"/>
      <c r="J127" s="18"/>
      <c r="K127" s="17"/>
      <c r="L127" s="18"/>
      <c r="M127" s="17"/>
      <c r="N127" s="18"/>
    </row>
    <row r="128" spans="1:14" hidden="1" x14ac:dyDescent="0.2">
      <c r="A128" s="25" t="s">
        <v>159</v>
      </c>
      <c r="B128" s="16" t="s">
        <v>4</v>
      </c>
      <c r="C128" s="17">
        <f t="shared" si="36"/>
        <v>0</v>
      </c>
      <c r="D128" s="18">
        <f t="shared" si="45"/>
        <v>0</v>
      </c>
      <c r="E128" s="19"/>
      <c r="F128" s="18"/>
      <c r="G128" s="17"/>
      <c r="H128" s="18"/>
      <c r="I128" s="17"/>
      <c r="J128" s="18"/>
      <c r="K128" s="17"/>
      <c r="L128" s="18"/>
      <c r="M128" s="17"/>
      <c r="N128" s="18"/>
    </row>
    <row r="129" spans="1:14" hidden="1" x14ac:dyDescent="0.2">
      <c r="A129" s="25" t="s">
        <v>160</v>
      </c>
      <c r="B129" s="16" t="s">
        <v>5</v>
      </c>
      <c r="C129" s="17">
        <f t="shared" si="36"/>
        <v>0</v>
      </c>
      <c r="D129" s="18">
        <f t="shared" si="45"/>
        <v>0</v>
      </c>
      <c r="E129" s="19"/>
      <c r="F129" s="18"/>
      <c r="G129" s="17"/>
      <c r="H129" s="18"/>
      <c r="I129" s="17"/>
      <c r="J129" s="18"/>
      <c r="K129" s="17"/>
      <c r="L129" s="18"/>
      <c r="M129" s="17"/>
      <c r="N129" s="18"/>
    </row>
    <row r="130" spans="1:14" hidden="1" x14ac:dyDescent="0.2">
      <c r="A130" s="25" t="s">
        <v>116</v>
      </c>
      <c r="B130" s="16" t="s">
        <v>17</v>
      </c>
      <c r="C130" s="17">
        <f t="shared" si="36"/>
        <v>0</v>
      </c>
      <c r="D130" s="18">
        <f t="shared" si="45"/>
        <v>0</v>
      </c>
      <c r="E130" s="19"/>
      <c r="F130" s="18"/>
      <c r="G130" s="17"/>
      <c r="H130" s="18"/>
      <c r="I130" s="17"/>
      <c r="J130" s="18"/>
      <c r="K130" s="17"/>
      <c r="L130" s="18"/>
      <c r="M130" s="17"/>
      <c r="N130" s="18"/>
    </row>
    <row r="131" spans="1:14" ht="12.75" hidden="1" customHeight="1" x14ac:dyDescent="0.2">
      <c r="A131" s="25" t="s">
        <v>6</v>
      </c>
      <c r="B131" s="16" t="s">
        <v>0</v>
      </c>
      <c r="C131" s="17">
        <f t="shared" si="36"/>
        <v>0</v>
      </c>
      <c r="D131" s="18">
        <f t="shared" si="45"/>
        <v>0</v>
      </c>
      <c r="E131" s="19"/>
      <c r="F131" s="18"/>
      <c r="G131" s="17"/>
      <c r="H131" s="18"/>
      <c r="I131" s="17"/>
      <c r="J131" s="18"/>
      <c r="K131" s="17"/>
      <c r="L131" s="18"/>
      <c r="M131" s="17"/>
      <c r="N131" s="18"/>
    </row>
    <row r="132" spans="1:14" hidden="1" x14ac:dyDescent="0.2">
      <c r="A132" s="25" t="s">
        <v>9</v>
      </c>
      <c r="B132" s="16" t="s">
        <v>0</v>
      </c>
      <c r="C132" s="17">
        <f t="shared" si="36"/>
        <v>0</v>
      </c>
      <c r="D132" s="18">
        <f t="shared" si="45"/>
        <v>0</v>
      </c>
      <c r="E132" s="19"/>
      <c r="F132" s="18"/>
      <c r="G132" s="17"/>
      <c r="H132" s="18"/>
      <c r="I132" s="17"/>
      <c r="J132" s="18"/>
      <c r="K132" s="17"/>
      <c r="L132" s="18"/>
      <c r="M132" s="17"/>
      <c r="N132" s="18"/>
    </row>
    <row r="133" spans="1:14" hidden="1" x14ac:dyDescent="0.2">
      <c r="A133" s="25" t="s">
        <v>22</v>
      </c>
      <c r="B133" s="16" t="s">
        <v>0</v>
      </c>
      <c r="C133" s="17">
        <f t="shared" si="36"/>
        <v>0</v>
      </c>
      <c r="D133" s="18">
        <f t="shared" si="45"/>
        <v>0</v>
      </c>
      <c r="E133" s="19"/>
      <c r="F133" s="18"/>
      <c r="G133" s="17"/>
      <c r="H133" s="18"/>
      <c r="I133" s="17"/>
      <c r="J133" s="18"/>
      <c r="K133" s="17"/>
      <c r="L133" s="18"/>
      <c r="M133" s="17"/>
      <c r="N133" s="18"/>
    </row>
    <row r="134" spans="1:14" hidden="1" x14ac:dyDescent="0.2">
      <c r="A134" s="25" t="s">
        <v>8</v>
      </c>
      <c r="B134" s="16" t="s">
        <v>0</v>
      </c>
      <c r="C134" s="17">
        <f t="shared" si="36"/>
        <v>0</v>
      </c>
      <c r="D134" s="18">
        <f t="shared" si="45"/>
        <v>0</v>
      </c>
      <c r="E134" s="19"/>
      <c r="F134" s="18"/>
      <c r="G134" s="17"/>
      <c r="H134" s="18"/>
      <c r="I134" s="17"/>
      <c r="J134" s="18"/>
      <c r="K134" s="17"/>
      <c r="L134" s="18"/>
      <c r="M134" s="17"/>
      <c r="N134" s="18"/>
    </row>
    <row r="135" spans="1:14" hidden="1" x14ac:dyDescent="0.2">
      <c r="A135" s="25" t="s">
        <v>51</v>
      </c>
      <c r="B135" s="16" t="s">
        <v>0</v>
      </c>
      <c r="C135" s="17">
        <f t="shared" ref="C135:C167" si="47">+E135+G135+K135+M135+I135</f>
        <v>0</v>
      </c>
      <c r="D135" s="18">
        <f t="shared" si="45"/>
        <v>0</v>
      </c>
      <c r="E135" s="19"/>
      <c r="F135" s="18"/>
      <c r="G135" s="17"/>
      <c r="H135" s="18"/>
      <c r="I135" s="17"/>
      <c r="J135" s="18"/>
      <c r="K135" s="17"/>
      <c r="L135" s="18"/>
      <c r="M135" s="17"/>
      <c r="N135" s="18"/>
    </row>
    <row r="136" spans="1:14" hidden="1" x14ac:dyDescent="0.2">
      <c r="A136" s="25" t="s">
        <v>7</v>
      </c>
      <c r="B136" s="16" t="s">
        <v>0</v>
      </c>
      <c r="C136" s="17">
        <f t="shared" si="47"/>
        <v>0</v>
      </c>
      <c r="D136" s="18">
        <f t="shared" si="45"/>
        <v>0</v>
      </c>
      <c r="E136" s="19"/>
      <c r="F136" s="18"/>
      <c r="G136" s="17"/>
      <c r="H136" s="18"/>
      <c r="I136" s="17"/>
      <c r="J136" s="18"/>
      <c r="K136" s="17"/>
      <c r="L136" s="18"/>
      <c r="M136" s="17"/>
      <c r="N136" s="18"/>
    </row>
    <row r="137" spans="1:14" hidden="1" x14ac:dyDescent="0.2">
      <c r="A137" s="25" t="s">
        <v>10</v>
      </c>
      <c r="B137" s="16" t="s">
        <v>0</v>
      </c>
      <c r="C137" s="17">
        <f t="shared" si="47"/>
        <v>0</v>
      </c>
      <c r="D137" s="18">
        <f t="shared" si="45"/>
        <v>0</v>
      </c>
      <c r="E137" s="19"/>
      <c r="F137" s="18"/>
      <c r="G137" s="17"/>
      <c r="H137" s="18"/>
      <c r="I137" s="17"/>
      <c r="J137" s="18"/>
      <c r="K137" s="17"/>
      <c r="L137" s="18"/>
      <c r="M137" s="17"/>
      <c r="N137" s="18"/>
    </row>
    <row r="138" spans="1:14" hidden="1" x14ac:dyDescent="0.2">
      <c r="A138" s="25" t="s">
        <v>11</v>
      </c>
      <c r="B138" s="16" t="s">
        <v>0</v>
      </c>
      <c r="C138" s="17">
        <f t="shared" si="47"/>
        <v>0</v>
      </c>
      <c r="D138" s="18">
        <f t="shared" si="45"/>
        <v>0</v>
      </c>
      <c r="E138" s="19"/>
      <c r="F138" s="18"/>
      <c r="G138" s="17"/>
      <c r="H138" s="18"/>
      <c r="I138" s="17"/>
      <c r="J138" s="18"/>
      <c r="K138" s="17"/>
      <c r="L138" s="18"/>
      <c r="M138" s="17"/>
      <c r="N138" s="18"/>
    </row>
    <row r="139" spans="1:14" hidden="1" x14ac:dyDescent="0.2">
      <c r="A139" s="25" t="s">
        <v>97</v>
      </c>
      <c r="B139" s="16" t="s">
        <v>14</v>
      </c>
      <c r="C139" s="17">
        <f t="shared" si="47"/>
        <v>0</v>
      </c>
      <c r="D139" s="18">
        <f t="shared" si="45"/>
        <v>0</v>
      </c>
      <c r="E139" s="19"/>
      <c r="F139" s="18"/>
      <c r="G139" s="17"/>
      <c r="H139" s="18"/>
      <c r="I139" s="17"/>
      <c r="J139" s="18"/>
      <c r="K139" s="17"/>
      <c r="L139" s="18"/>
      <c r="M139" s="17"/>
      <c r="N139" s="18"/>
    </row>
    <row r="140" spans="1:14" hidden="1" x14ac:dyDescent="0.2">
      <c r="A140" s="25" t="s">
        <v>12</v>
      </c>
      <c r="B140" s="16" t="s">
        <v>14</v>
      </c>
      <c r="C140" s="17">
        <f t="shared" si="47"/>
        <v>0</v>
      </c>
      <c r="D140" s="18">
        <f t="shared" si="45"/>
        <v>0</v>
      </c>
      <c r="E140" s="19"/>
      <c r="F140" s="18"/>
      <c r="G140" s="17"/>
      <c r="H140" s="18"/>
      <c r="I140" s="17"/>
      <c r="J140" s="18"/>
      <c r="K140" s="17"/>
      <c r="L140" s="18"/>
      <c r="M140" s="17"/>
      <c r="N140" s="18"/>
    </row>
    <row r="141" spans="1:14" ht="12.75" hidden="1" customHeight="1" x14ac:dyDescent="0.2">
      <c r="A141" s="25" t="s">
        <v>37</v>
      </c>
      <c r="B141" s="16" t="s">
        <v>2</v>
      </c>
      <c r="C141" s="17">
        <f t="shared" si="47"/>
        <v>0</v>
      </c>
      <c r="D141" s="18">
        <f t="shared" si="45"/>
        <v>0</v>
      </c>
      <c r="E141" s="19"/>
      <c r="F141" s="18"/>
      <c r="G141" s="17"/>
      <c r="H141" s="18"/>
      <c r="I141" s="17"/>
      <c r="J141" s="18"/>
      <c r="K141" s="17"/>
      <c r="L141" s="18"/>
      <c r="M141" s="17"/>
      <c r="N141" s="18"/>
    </row>
    <row r="142" spans="1:14" hidden="1" x14ac:dyDescent="0.2">
      <c r="A142" s="25" t="s">
        <v>117</v>
      </c>
      <c r="B142" s="16" t="s">
        <v>1</v>
      </c>
      <c r="C142" s="17">
        <f t="shared" si="47"/>
        <v>0</v>
      </c>
      <c r="D142" s="18">
        <f t="shared" si="45"/>
        <v>0</v>
      </c>
      <c r="E142" s="19"/>
      <c r="F142" s="18"/>
      <c r="G142" s="17"/>
      <c r="H142" s="18"/>
      <c r="I142" s="17"/>
      <c r="J142" s="18"/>
      <c r="K142" s="17"/>
      <c r="L142" s="18"/>
      <c r="M142" s="17"/>
      <c r="N142" s="18"/>
    </row>
    <row r="143" spans="1:14" ht="12" hidden="1" customHeight="1" x14ac:dyDescent="0.2">
      <c r="A143" s="25" t="s">
        <v>118</v>
      </c>
      <c r="B143" s="16" t="s">
        <v>1</v>
      </c>
      <c r="C143" s="17">
        <f t="shared" si="47"/>
        <v>0</v>
      </c>
      <c r="D143" s="18">
        <f t="shared" si="45"/>
        <v>0</v>
      </c>
      <c r="E143" s="19"/>
      <c r="F143" s="18"/>
      <c r="G143" s="17"/>
      <c r="H143" s="18"/>
      <c r="I143" s="17"/>
      <c r="J143" s="18"/>
      <c r="K143" s="17"/>
      <c r="L143" s="18"/>
      <c r="M143" s="17"/>
      <c r="N143" s="18"/>
    </row>
    <row r="144" spans="1:14" ht="14.25" hidden="1" customHeight="1" x14ac:dyDescent="0.2">
      <c r="A144" s="25" t="s">
        <v>52</v>
      </c>
      <c r="B144" s="16" t="s">
        <v>0</v>
      </c>
      <c r="C144" s="17">
        <f t="shared" si="47"/>
        <v>0</v>
      </c>
      <c r="D144" s="18">
        <f t="shared" si="45"/>
        <v>0</v>
      </c>
      <c r="E144" s="19"/>
      <c r="F144" s="20"/>
      <c r="G144" s="17"/>
      <c r="H144" s="18"/>
      <c r="I144" s="17"/>
      <c r="J144" s="18"/>
      <c r="K144" s="17"/>
      <c r="L144" s="18"/>
      <c r="M144" s="17"/>
      <c r="N144" s="18"/>
    </row>
    <row r="145" spans="1:14" hidden="1" x14ac:dyDescent="0.2">
      <c r="A145" s="25" t="s">
        <v>16</v>
      </c>
      <c r="B145" s="16" t="s">
        <v>0</v>
      </c>
      <c r="C145" s="17">
        <f t="shared" si="47"/>
        <v>0</v>
      </c>
      <c r="D145" s="18">
        <f t="shared" si="45"/>
        <v>0</v>
      </c>
      <c r="E145" s="19"/>
      <c r="F145" s="20"/>
      <c r="G145" s="17"/>
      <c r="H145" s="18"/>
      <c r="I145" s="17"/>
      <c r="J145" s="18"/>
      <c r="K145" s="17"/>
      <c r="L145" s="18"/>
      <c r="M145" s="17"/>
      <c r="N145" s="18"/>
    </row>
    <row r="146" spans="1:14" hidden="1" x14ac:dyDescent="0.2">
      <c r="A146" s="25" t="s">
        <v>23</v>
      </c>
      <c r="B146" s="16" t="s">
        <v>0</v>
      </c>
      <c r="C146" s="17">
        <f t="shared" si="47"/>
        <v>0</v>
      </c>
      <c r="D146" s="18">
        <f t="shared" si="45"/>
        <v>0</v>
      </c>
      <c r="E146" s="19"/>
      <c r="F146" s="20"/>
      <c r="G146" s="17"/>
      <c r="H146" s="18"/>
      <c r="I146" s="17"/>
      <c r="J146" s="18"/>
      <c r="K146" s="17"/>
      <c r="L146" s="18"/>
      <c r="M146" s="17"/>
      <c r="N146" s="18"/>
    </row>
    <row r="147" spans="1:14" ht="13.5" hidden="1" customHeight="1" x14ac:dyDescent="0.2">
      <c r="A147" s="25" t="s">
        <v>24</v>
      </c>
      <c r="B147" s="16" t="s">
        <v>13</v>
      </c>
      <c r="C147" s="17">
        <f t="shared" si="47"/>
        <v>0</v>
      </c>
      <c r="D147" s="18">
        <f t="shared" si="45"/>
        <v>0</v>
      </c>
      <c r="E147" s="19"/>
      <c r="F147" s="20"/>
      <c r="G147" s="17"/>
      <c r="H147" s="18"/>
      <c r="I147" s="17"/>
      <c r="J147" s="18"/>
      <c r="K147" s="17"/>
      <c r="L147" s="18"/>
      <c r="M147" s="17"/>
      <c r="N147" s="18"/>
    </row>
    <row r="148" spans="1:14" hidden="1" x14ac:dyDescent="0.2">
      <c r="A148" s="25" t="s">
        <v>25</v>
      </c>
      <c r="B148" s="16" t="s">
        <v>0</v>
      </c>
      <c r="C148" s="17">
        <f t="shared" si="47"/>
        <v>0</v>
      </c>
      <c r="D148" s="18">
        <f t="shared" si="45"/>
        <v>0</v>
      </c>
      <c r="E148" s="19"/>
      <c r="F148" s="18"/>
      <c r="G148" s="17"/>
      <c r="H148" s="18"/>
      <c r="I148" s="17"/>
      <c r="J148" s="18"/>
      <c r="K148" s="17"/>
      <c r="L148" s="18"/>
      <c r="M148" s="17"/>
      <c r="N148" s="18"/>
    </row>
    <row r="149" spans="1:14" s="9" customFormat="1" ht="25.5" x14ac:dyDescent="0.2">
      <c r="A149" s="26" t="s">
        <v>50</v>
      </c>
      <c r="B149" s="23"/>
      <c r="C149" s="12">
        <f>SUM(C150:C167)</f>
        <v>-200.7</v>
      </c>
      <c r="D149" s="12">
        <f t="shared" ref="D149:N149" si="48">SUM(D150:D167)</f>
        <v>0</v>
      </c>
      <c r="E149" s="12">
        <f t="shared" si="48"/>
        <v>-52.599999999999994</v>
      </c>
      <c r="F149" s="12">
        <f t="shared" si="48"/>
        <v>0</v>
      </c>
      <c r="G149" s="12">
        <f t="shared" si="48"/>
        <v>-148.1</v>
      </c>
      <c r="H149" s="12">
        <f t="shared" si="48"/>
        <v>0</v>
      </c>
      <c r="I149" s="12">
        <f t="shared" ref="I149:J149" si="49">SUM(I150:I167)</f>
        <v>0</v>
      </c>
      <c r="J149" s="12">
        <f t="shared" si="49"/>
        <v>0</v>
      </c>
      <c r="K149" s="12">
        <f t="shared" si="48"/>
        <v>0</v>
      </c>
      <c r="L149" s="12">
        <f t="shared" si="48"/>
        <v>0</v>
      </c>
      <c r="M149" s="12">
        <f t="shared" si="48"/>
        <v>0</v>
      </c>
      <c r="N149" s="12">
        <f t="shared" si="48"/>
        <v>0</v>
      </c>
    </row>
    <row r="150" spans="1:14" hidden="1" x14ac:dyDescent="0.2">
      <c r="A150" s="25" t="s">
        <v>33</v>
      </c>
      <c r="B150" s="16" t="s">
        <v>17</v>
      </c>
      <c r="C150" s="17">
        <f t="shared" si="47"/>
        <v>0</v>
      </c>
      <c r="D150" s="18">
        <f t="shared" si="45"/>
        <v>0</v>
      </c>
      <c r="E150" s="19"/>
      <c r="F150" s="18"/>
      <c r="G150" s="17"/>
      <c r="H150" s="18"/>
      <c r="I150" s="17"/>
      <c r="J150" s="18"/>
      <c r="K150" s="17"/>
      <c r="L150" s="18"/>
      <c r="M150" s="17"/>
      <c r="N150" s="18"/>
    </row>
    <row r="151" spans="1:14" ht="25.5" x14ac:dyDescent="0.2">
      <c r="A151" s="25" t="s">
        <v>67</v>
      </c>
      <c r="B151" s="16" t="s">
        <v>17</v>
      </c>
      <c r="C151" s="17">
        <f t="shared" si="47"/>
        <v>6.3</v>
      </c>
      <c r="D151" s="18">
        <f t="shared" si="45"/>
        <v>0</v>
      </c>
      <c r="E151" s="19">
        <v>6.3</v>
      </c>
      <c r="F151" s="18"/>
      <c r="G151" s="17"/>
      <c r="H151" s="20"/>
      <c r="I151" s="17"/>
      <c r="J151" s="18"/>
      <c r="K151" s="17"/>
      <c r="L151" s="18"/>
      <c r="M151" s="17"/>
      <c r="N151" s="18"/>
    </row>
    <row r="152" spans="1:14" ht="25.5" hidden="1" x14ac:dyDescent="0.2">
      <c r="A152" s="25" t="s">
        <v>119</v>
      </c>
      <c r="B152" s="16" t="s">
        <v>17</v>
      </c>
      <c r="C152" s="17">
        <f t="shared" si="47"/>
        <v>0</v>
      </c>
      <c r="D152" s="18">
        <f t="shared" si="45"/>
        <v>0</v>
      </c>
      <c r="E152" s="19"/>
      <c r="F152" s="18"/>
      <c r="G152" s="17"/>
      <c r="H152" s="18"/>
      <c r="I152" s="17"/>
      <c r="J152" s="18"/>
      <c r="K152" s="17"/>
      <c r="L152" s="18"/>
      <c r="M152" s="17"/>
      <c r="N152" s="18"/>
    </row>
    <row r="153" spans="1:14" ht="25.5" hidden="1" x14ac:dyDescent="0.2">
      <c r="A153" s="25" t="s">
        <v>120</v>
      </c>
      <c r="B153" s="16" t="s">
        <v>17</v>
      </c>
      <c r="C153" s="17">
        <f t="shared" si="47"/>
        <v>0</v>
      </c>
      <c r="D153" s="18">
        <f t="shared" si="45"/>
        <v>0</v>
      </c>
      <c r="E153" s="19"/>
      <c r="F153" s="18"/>
      <c r="G153" s="17"/>
      <c r="H153" s="18"/>
      <c r="I153" s="17"/>
      <c r="J153" s="18"/>
      <c r="K153" s="17"/>
      <c r="L153" s="18"/>
      <c r="M153" s="17"/>
      <c r="N153" s="18"/>
    </row>
    <row r="154" spans="1:14" ht="12.75" hidden="1" customHeight="1" x14ac:dyDescent="0.2">
      <c r="A154" s="25" t="s">
        <v>18</v>
      </c>
      <c r="B154" s="16" t="s">
        <v>17</v>
      </c>
      <c r="C154" s="17">
        <f t="shared" si="47"/>
        <v>0</v>
      </c>
      <c r="D154" s="18">
        <f t="shared" si="45"/>
        <v>0</v>
      </c>
      <c r="E154" s="19"/>
      <c r="F154" s="18"/>
      <c r="G154" s="17"/>
      <c r="H154" s="18"/>
      <c r="I154" s="17"/>
      <c r="J154" s="18"/>
      <c r="K154" s="17"/>
      <c r="L154" s="18"/>
      <c r="M154" s="17"/>
      <c r="N154" s="18"/>
    </row>
    <row r="155" spans="1:14" ht="25.5" hidden="1" x14ac:dyDescent="0.2">
      <c r="A155" s="25" t="s">
        <v>121</v>
      </c>
      <c r="B155" s="16" t="s">
        <v>17</v>
      </c>
      <c r="C155" s="17">
        <f t="shared" si="47"/>
        <v>0</v>
      </c>
      <c r="D155" s="18">
        <f t="shared" si="45"/>
        <v>0</v>
      </c>
      <c r="E155" s="19"/>
      <c r="F155" s="18"/>
      <c r="G155" s="17"/>
      <c r="H155" s="18"/>
      <c r="I155" s="17"/>
      <c r="J155" s="18"/>
      <c r="K155" s="17"/>
      <c r="L155" s="18"/>
      <c r="M155" s="17"/>
      <c r="N155" s="18"/>
    </row>
    <row r="156" spans="1:14" x14ac:dyDescent="0.2">
      <c r="A156" s="25" t="s">
        <v>82</v>
      </c>
      <c r="B156" s="16" t="s">
        <v>17</v>
      </c>
      <c r="C156" s="17">
        <f t="shared" si="47"/>
        <v>-148.1</v>
      </c>
      <c r="D156" s="18">
        <f t="shared" si="45"/>
        <v>0</v>
      </c>
      <c r="E156" s="19"/>
      <c r="F156" s="18"/>
      <c r="G156" s="17">
        <v>-148.1</v>
      </c>
      <c r="H156" s="18"/>
      <c r="I156" s="17"/>
      <c r="J156" s="18"/>
      <c r="K156" s="17"/>
      <c r="L156" s="18"/>
      <c r="M156" s="17"/>
      <c r="N156" s="18"/>
    </row>
    <row r="157" spans="1:14" ht="14.25" hidden="1" customHeight="1" x14ac:dyDescent="0.2">
      <c r="A157" s="25" t="s">
        <v>122</v>
      </c>
      <c r="B157" s="16" t="s">
        <v>17</v>
      </c>
      <c r="C157" s="17">
        <f t="shared" si="47"/>
        <v>0</v>
      </c>
      <c r="D157" s="18">
        <f t="shared" si="45"/>
        <v>0</v>
      </c>
      <c r="E157" s="19"/>
      <c r="F157" s="18"/>
      <c r="G157" s="17"/>
      <c r="H157" s="18"/>
      <c r="I157" s="17"/>
      <c r="J157" s="18"/>
      <c r="K157" s="17"/>
      <c r="L157" s="18"/>
      <c r="M157" s="17"/>
      <c r="N157" s="18"/>
    </row>
    <row r="158" spans="1:14" ht="15" hidden="1" customHeight="1" x14ac:dyDescent="0.2">
      <c r="A158" s="25" t="s">
        <v>123</v>
      </c>
      <c r="B158" s="16" t="s">
        <v>3</v>
      </c>
      <c r="C158" s="17">
        <f t="shared" si="47"/>
        <v>0</v>
      </c>
      <c r="D158" s="18">
        <f t="shared" si="45"/>
        <v>0</v>
      </c>
      <c r="E158" s="19"/>
      <c r="F158" s="18"/>
      <c r="G158" s="17"/>
      <c r="H158" s="18"/>
      <c r="I158" s="17"/>
      <c r="J158" s="18"/>
      <c r="K158" s="17"/>
      <c r="L158" s="18"/>
      <c r="M158" s="17"/>
      <c r="N158" s="18"/>
    </row>
    <row r="159" spans="1:14" hidden="1" x14ac:dyDescent="0.2">
      <c r="A159" s="25" t="s">
        <v>19</v>
      </c>
      <c r="B159" s="16" t="s">
        <v>17</v>
      </c>
      <c r="C159" s="17">
        <f t="shared" si="47"/>
        <v>0</v>
      </c>
      <c r="D159" s="18">
        <f t="shared" si="45"/>
        <v>0</v>
      </c>
      <c r="E159" s="19"/>
      <c r="F159" s="18"/>
      <c r="G159" s="17"/>
      <c r="H159" s="18"/>
      <c r="I159" s="17"/>
      <c r="J159" s="18"/>
      <c r="K159" s="17"/>
      <c r="L159" s="18"/>
      <c r="M159" s="17"/>
      <c r="N159" s="18"/>
    </row>
    <row r="160" spans="1:14" x14ac:dyDescent="0.2">
      <c r="A160" s="25" t="s">
        <v>20</v>
      </c>
      <c r="B160" s="16" t="s">
        <v>17</v>
      </c>
      <c r="C160" s="17">
        <f t="shared" si="47"/>
        <v>-25.6</v>
      </c>
      <c r="D160" s="18">
        <f t="shared" si="45"/>
        <v>0</v>
      </c>
      <c r="E160" s="19">
        <v>-25.6</v>
      </c>
      <c r="F160" s="18"/>
      <c r="G160" s="17"/>
      <c r="H160" s="18"/>
      <c r="I160" s="17"/>
      <c r="J160" s="18"/>
      <c r="K160" s="17"/>
      <c r="L160" s="18"/>
      <c r="M160" s="17"/>
      <c r="N160" s="18"/>
    </row>
    <row r="161" spans="1:14" ht="24.75" customHeight="1" x14ac:dyDescent="0.2">
      <c r="A161" s="25" t="s">
        <v>124</v>
      </c>
      <c r="B161" s="16" t="s">
        <v>17</v>
      </c>
      <c r="C161" s="17">
        <f t="shared" si="47"/>
        <v>-33.299999999999997</v>
      </c>
      <c r="D161" s="18">
        <f t="shared" si="45"/>
        <v>0</v>
      </c>
      <c r="E161" s="19">
        <f>-28.5-4.8</f>
        <v>-33.299999999999997</v>
      </c>
      <c r="F161" s="18"/>
      <c r="G161" s="17"/>
      <c r="H161" s="18"/>
      <c r="I161" s="17"/>
      <c r="J161" s="18"/>
      <c r="K161" s="17"/>
      <c r="L161" s="18"/>
      <c r="M161" s="17"/>
      <c r="N161" s="18"/>
    </row>
    <row r="162" spans="1:14" hidden="1" x14ac:dyDescent="0.2">
      <c r="A162" s="25" t="s">
        <v>21</v>
      </c>
      <c r="B162" s="16" t="s">
        <v>13</v>
      </c>
      <c r="C162" s="17">
        <f t="shared" si="47"/>
        <v>0</v>
      </c>
      <c r="D162" s="18">
        <f t="shared" si="45"/>
        <v>0</v>
      </c>
      <c r="E162" s="19"/>
      <c r="F162" s="18"/>
      <c r="G162" s="17"/>
      <c r="H162" s="18"/>
      <c r="I162" s="17"/>
      <c r="J162" s="18"/>
      <c r="K162" s="17"/>
      <c r="L162" s="18"/>
      <c r="M162" s="17"/>
      <c r="N162" s="18"/>
    </row>
    <row r="163" spans="1:14" ht="12" hidden="1" customHeight="1" x14ac:dyDescent="0.2">
      <c r="A163" s="25" t="s">
        <v>34</v>
      </c>
      <c r="B163" s="16" t="s">
        <v>17</v>
      </c>
      <c r="C163" s="17">
        <f t="shared" si="47"/>
        <v>0</v>
      </c>
      <c r="D163" s="18">
        <f t="shared" si="45"/>
        <v>0</v>
      </c>
      <c r="E163" s="19"/>
      <c r="F163" s="18"/>
      <c r="G163" s="17"/>
      <c r="H163" s="18"/>
      <c r="I163" s="17"/>
      <c r="J163" s="18"/>
      <c r="K163" s="17"/>
      <c r="L163" s="18"/>
      <c r="M163" s="17"/>
      <c r="N163" s="18"/>
    </row>
    <row r="164" spans="1:14" ht="13.5" hidden="1" customHeight="1" x14ac:dyDescent="0.2">
      <c r="A164" s="25" t="s">
        <v>165</v>
      </c>
      <c r="B164" s="16" t="s">
        <v>17</v>
      </c>
      <c r="C164" s="17">
        <f t="shared" si="47"/>
        <v>0</v>
      </c>
      <c r="D164" s="18">
        <f t="shared" si="45"/>
        <v>0</v>
      </c>
      <c r="E164" s="19"/>
      <c r="F164" s="18"/>
      <c r="G164" s="17"/>
      <c r="H164" s="20"/>
      <c r="I164" s="17"/>
      <c r="J164" s="18"/>
      <c r="K164" s="17"/>
      <c r="L164" s="18"/>
      <c r="M164" s="17"/>
      <c r="N164" s="18"/>
    </row>
    <row r="165" spans="1:14" ht="23.25" hidden="1" customHeight="1" x14ac:dyDescent="0.2">
      <c r="A165" s="25" t="s">
        <v>155</v>
      </c>
      <c r="B165" s="16" t="s">
        <v>3</v>
      </c>
      <c r="C165" s="17">
        <f t="shared" si="47"/>
        <v>0</v>
      </c>
      <c r="D165" s="18">
        <f t="shared" si="45"/>
        <v>0</v>
      </c>
      <c r="E165" s="19"/>
      <c r="F165" s="18"/>
      <c r="G165" s="17"/>
      <c r="H165" s="18"/>
      <c r="I165" s="17"/>
      <c r="J165" s="18"/>
      <c r="K165" s="17"/>
      <c r="L165" s="18"/>
      <c r="M165" s="17"/>
      <c r="N165" s="18"/>
    </row>
    <row r="166" spans="1:14" hidden="1" x14ac:dyDescent="0.2">
      <c r="A166" s="25" t="s">
        <v>79</v>
      </c>
      <c r="B166" s="16" t="s">
        <v>3</v>
      </c>
      <c r="C166" s="17">
        <f t="shared" si="47"/>
        <v>0</v>
      </c>
      <c r="D166" s="18">
        <f t="shared" si="45"/>
        <v>0</v>
      </c>
      <c r="E166" s="19"/>
      <c r="F166" s="18"/>
      <c r="G166" s="17"/>
      <c r="H166" s="18"/>
      <c r="I166" s="17"/>
      <c r="J166" s="18"/>
      <c r="K166" s="17"/>
      <c r="L166" s="18"/>
      <c r="M166" s="17"/>
      <c r="N166" s="18"/>
    </row>
    <row r="167" spans="1:14" hidden="1" x14ac:dyDescent="0.2">
      <c r="A167" s="25" t="s">
        <v>54</v>
      </c>
      <c r="B167" s="16" t="s">
        <v>3</v>
      </c>
      <c r="C167" s="17">
        <f t="shared" si="47"/>
        <v>0</v>
      </c>
      <c r="D167" s="18">
        <f t="shared" si="45"/>
        <v>0</v>
      </c>
      <c r="E167" s="19"/>
      <c r="F167" s="18"/>
      <c r="G167" s="17"/>
      <c r="H167" s="18"/>
      <c r="I167" s="17"/>
      <c r="J167" s="18"/>
      <c r="K167" s="17"/>
      <c r="L167" s="18"/>
      <c r="M167" s="17"/>
      <c r="N167" s="18"/>
    </row>
    <row r="168" spans="1:14" s="14" customFormat="1" x14ac:dyDescent="0.2">
      <c r="A168" s="28" t="s">
        <v>57</v>
      </c>
      <c r="B168" s="29"/>
      <c r="C168" s="30">
        <f>SUM(C169:C174)</f>
        <v>104.20000000000002</v>
      </c>
      <c r="D168" s="30">
        <f>SUM(D169:D174)</f>
        <v>199.70000000000002</v>
      </c>
      <c r="E168" s="30">
        <f t="shared" ref="E168:N168" si="50">+E9+E48+E53+E69</f>
        <v>51.6</v>
      </c>
      <c r="F168" s="30">
        <f t="shared" si="50"/>
        <v>45.900000000000006</v>
      </c>
      <c r="G168" s="30">
        <f t="shared" si="50"/>
        <v>52.600000000000023</v>
      </c>
      <c r="H168" s="30">
        <f t="shared" si="50"/>
        <v>153.80000000000001</v>
      </c>
      <c r="I168" s="30">
        <f t="shared" si="50"/>
        <v>0</v>
      </c>
      <c r="J168" s="30">
        <f t="shared" si="50"/>
        <v>0</v>
      </c>
      <c r="K168" s="30">
        <f t="shared" si="50"/>
        <v>0</v>
      </c>
      <c r="L168" s="30">
        <f t="shared" si="50"/>
        <v>0</v>
      </c>
      <c r="M168" s="30">
        <f t="shared" si="50"/>
        <v>0</v>
      </c>
      <c r="N168" s="30">
        <f t="shared" si="50"/>
        <v>0</v>
      </c>
    </row>
    <row r="169" spans="1:14" x14ac:dyDescent="0.2">
      <c r="A169" s="31" t="s">
        <v>58</v>
      </c>
      <c r="B169" s="16"/>
      <c r="C169" s="33">
        <f>+E169+G169+K169+M169+I169</f>
        <v>13.5</v>
      </c>
      <c r="D169" s="18">
        <f>+F169+H169+L169+N169+J169</f>
        <v>2.8</v>
      </c>
      <c r="E169" s="33">
        <f t="shared" ref="E169:N169" si="51">+E9+E70</f>
        <v>10.7</v>
      </c>
      <c r="F169" s="20">
        <f t="shared" si="51"/>
        <v>0</v>
      </c>
      <c r="G169" s="33">
        <f t="shared" si="51"/>
        <v>2.8</v>
      </c>
      <c r="H169" s="20">
        <f t="shared" si="51"/>
        <v>2.8</v>
      </c>
      <c r="I169" s="33">
        <f t="shared" si="51"/>
        <v>0</v>
      </c>
      <c r="J169" s="20">
        <f t="shared" si="51"/>
        <v>0</v>
      </c>
      <c r="K169" s="33">
        <f t="shared" si="51"/>
        <v>0</v>
      </c>
      <c r="L169" s="20">
        <f t="shared" si="51"/>
        <v>0</v>
      </c>
      <c r="M169" s="33">
        <f t="shared" si="51"/>
        <v>0</v>
      </c>
      <c r="N169" s="20">
        <f t="shared" si="51"/>
        <v>0</v>
      </c>
    </row>
    <row r="170" spans="1:14" x14ac:dyDescent="0.2">
      <c r="A170" s="31" t="s">
        <v>59</v>
      </c>
      <c r="B170" s="16"/>
      <c r="C170" s="33">
        <f t="shared" ref="C170:C173" si="52">+E170+G170+K170+M170+I170</f>
        <v>23.9</v>
      </c>
      <c r="D170" s="18">
        <f t="shared" ref="D170:D173" si="53">+F170+H170+L170+N170+J170</f>
        <v>5</v>
      </c>
      <c r="E170" s="33">
        <f>+E83</f>
        <v>11.3</v>
      </c>
      <c r="F170" s="20">
        <f t="shared" ref="F170:N170" si="54">+F83</f>
        <v>0</v>
      </c>
      <c r="G170" s="33">
        <f t="shared" si="54"/>
        <v>12.6</v>
      </c>
      <c r="H170" s="20">
        <f t="shared" si="54"/>
        <v>5</v>
      </c>
      <c r="I170" s="33">
        <f t="shared" ref="I170:J170" si="55">+I83</f>
        <v>0</v>
      </c>
      <c r="J170" s="20">
        <f t="shared" si="55"/>
        <v>0</v>
      </c>
      <c r="K170" s="33">
        <f t="shared" si="54"/>
        <v>0</v>
      </c>
      <c r="L170" s="20">
        <f t="shared" si="54"/>
        <v>0</v>
      </c>
      <c r="M170" s="33">
        <f t="shared" si="54"/>
        <v>0</v>
      </c>
      <c r="N170" s="20">
        <f t="shared" si="54"/>
        <v>0</v>
      </c>
    </row>
    <row r="171" spans="1:14" x14ac:dyDescent="0.2">
      <c r="A171" s="31" t="s">
        <v>60</v>
      </c>
      <c r="B171" s="16"/>
      <c r="C171" s="33">
        <f t="shared" si="52"/>
        <v>60.400000000000006</v>
      </c>
      <c r="D171" s="18">
        <f t="shared" si="53"/>
        <v>0</v>
      </c>
      <c r="E171" s="33">
        <f>+E95</f>
        <v>23.3</v>
      </c>
      <c r="F171" s="20">
        <f t="shared" ref="F171:N171" si="56">+F95</f>
        <v>0</v>
      </c>
      <c r="G171" s="33">
        <f t="shared" si="56"/>
        <v>37.1</v>
      </c>
      <c r="H171" s="20">
        <f t="shared" si="56"/>
        <v>0</v>
      </c>
      <c r="I171" s="33">
        <f t="shared" ref="I171:J171" si="57">+I95</f>
        <v>0</v>
      </c>
      <c r="J171" s="20">
        <f t="shared" si="57"/>
        <v>0</v>
      </c>
      <c r="K171" s="33">
        <f t="shared" si="56"/>
        <v>0</v>
      </c>
      <c r="L171" s="20">
        <f t="shared" si="56"/>
        <v>0</v>
      </c>
      <c r="M171" s="33">
        <f t="shared" si="56"/>
        <v>0</v>
      </c>
      <c r="N171" s="20">
        <f t="shared" si="56"/>
        <v>0</v>
      </c>
    </row>
    <row r="172" spans="1:14" x14ac:dyDescent="0.2">
      <c r="A172" s="31" t="s">
        <v>61</v>
      </c>
      <c r="B172" s="16"/>
      <c r="C172" s="33">
        <f t="shared" si="52"/>
        <v>0.1</v>
      </c>
      <c r="D172" s="18">
        <f t="shared" si="53"/>
        <v>0</v>
      </c>
      <c r="E172" s="33">
        <f>+E111</f>
        <v>0</v>
      </c>
      <c r="F172" s="20">
        <f t="shared" ref="F172:N172" si="58">+F111</f>
        <v>0</v>
      </c>
      <c r="G172" s="33">
        <f t="shared" si="58"/>
        <v>0.1</v>
      </c>
      <c r="H172" s="20">
        <f t="shared" si="58"/>
        <v>0</v>
      </c>
      <c r="I172" s="33">
        <f t="shared" ref="I172:J172" si="59">+I111</f>
        <v>0</v>
      </c>
      <c r="J172" s="20">
        <f t="shared" si="59"/>
        <v>0</v>
      </c>
      <c r="K172" s="33">
        <f t="shared" si="58"/>
        <v>0</v>
      </c>
      <c r="L172" s="20">
        <f t="shared" si="58"/>
        <v>0</v>
      </c>
      <c r="M172" s="33">
        <f t="shared" si="58"/>
        <v>0</v>
      </c>
      <c r="N172" s="20">
        <f t="shared" si="58"/>
        <v>0</v>
      </c>
    </row>
    <row r="173" spans="1:14" hidden="1" x14ac:dyDescent="0.2">
      <c r="A173" s="31" t="s">
        <v>62</v>
      </c>
      <c r="B173" s="16"/>
      <c r="C173" s="33">
        <f t="shared" si="52"/>
        <v>0</v>
      </c>
      <c r="D173" s="18">
        <f t="shared" si="53"/>
        <v>0</v>
      </c>
      <c r="E173" s="33">
        <f t="shared" ref="E173:N173" si="60">+E48+E120</f>
        <v>0</v>
      </c>
      <c r="F173" s="20">
        <f t="shared" si="60"/>
        <v>0</v>
      </c>
      <c r="G173" s="33">
        <f t="shared" si="60"/>
        <v>0</v>
      </c>
      <c r="H173" s="20">
        <f t="shared" si="60"/>
        <v>0</v>
      </c>
      <c r="I173" s="33">
        <f t="shared" si="60"/>
        <v>0</v>
      </c>
      <c r="J173" s="20">
        <f t="shared" si="60"/>
        <v>0</v>
      </c>
      <c r="K173" s="33">
        <f t="shared" si="60"/>
        <v>0</v>
      </c>
      <c r="L173" s="20">
        <f t="shared" si="60"/>
        <v>0</v>
      </c>
      <c r="M173" s="33">
        <f t="shared" si="60"/>
        <v>0</v>
      </c>
      <c r="N173" s="20">
        <f t="shared" si="60"/>
        <v>0</v>
      </c>
    </row>
    <row r="174" spans="1:14" x14ac:dyDescent="0.2">
      <c r="A174" s="31" t="s">
        <v>63</v>
      </c>
      <c r="B174" s="16"/>
      <c r="C174" s="33">
        <f>+E174+G174+K174+M174+I174</f>
        <v>6.3000000000000043</v>
      </c>
      <c r="D174" s="18">
        <f>+F174+H174+L174+N174+J174</f>
        <v>191.9</v>
      </c>
      <c r="E174" s="33">
        <f t="shared" ref="E174:N174" si="61">+E53+E149</f>
        <v>6.3000000000000043</v>
      </c>
      <c r="F174" s="20">
        <f t="shared" si="61"/>
        <v>45.900000000000006</v>
      </c>
      <c r="G174" s="33">
        <f t="shared" si="61"/>
        <v>0</v>
      </c>
      <c r="H174" s="20">
        <f t="shared" si="61"/>
        <v>146</v>
      </c>
      <c r="I174" s="33">
        <f t="shared" si="61"/>
        <v>0</v>
      </c>
      <c r="J174" s="20">
        <f t="shared" si="61"/>
        <v>0</v>
      </c>
      <c r="K174" s="33">
        <f t="shared" si="61"/>
        <v>0</v>
      </c>
      <c r="L174" s="20">
        <f t="shared" si="61"/>
        <v>0</v>
      </c>
      <c r="M174" s="33">
        <f t="shared" si="61"/>
        <v>0</v>
      </c>
      <c r="N174" s="20">
        <f t="shared" si="61"/>
        <v>0</v>
      </c>
    </row>
    <row r="175" spans="1:14" x14ac:dyDescent="0.2">
      <c r="A175" s="28" t="s">
        <v>96</v>
      </c>
      <c r="B175" s="29"/>
      <c r="C175" s="30">
        <f>SUM(C176:C185)</f>
        <v>104.20000000000002</v>
      </c>
      <c r="D175" s="30">
        <f t="shared" ref="D175:N175" si="62">SUM(D176:D185)</f>
        <v>199.70000000000002</v>
      </c>
      <c r="E175" s="30">
        <f t="shared" si="62"/>
        <v>51.6</v>
      </c>
      <c r="F175" s="30">
        <f t="shared" si="62"/>
        <v>45.900000000000006</v>
      </c>
      <c r="G175" s="30">
        <f t="shared" si="62"/>
        <v>52.6</v>
      </c>
      <c r="H175" s="30">
        <f t="shared" si="62"/>
        <v>153.80000000000001</v>
      </c>
      <c r="I175" s="30">
        <f t="shared" ref="I175:J175" si="63">SUM(I176:I185)</f>
        <v>0</v>
      </c>
      <c r="J175" s="30">
        <f t="shared" si="63"/>
        <v>0</v>
      </c>
      <c r="K175" s="30">
        <f t="shared" si="62"/>
        <v>0</v>
      </c>
      <c r="L175" s="30">
        <f t="shared" si="62"/>
        <v>0</v>
      </c>
      <c r="M175" s="30">
        <f t="shared" si="62"/>
        <v>0</v>
      </c>
      <c r="N175" s="30">
        <f t="shared" si="62"/>
        <v>0</v>
      </c>
    </row>
    <row r="176" spans="1:14" x14ac:dyDescent="0.2">
      <c r="A176" s="24" t="s">
        <v>69</v>
      </c>
      <c r="B176" s="16" t="s">
        <v>0</v>
      </c>
      <c r="C176" s="33">
        <f>SUM(E176+G176+K176+M176+I176)</f>
        <v>0.1</v>
      </c>
      <c r="D176" s="18">
        <f>SUM(F176+H176+L176+N176+J176)</f>
        <v>0</v>
      </c>
      <c r="E176" s="33">
        <f t="shared" ref="E176:N176" si="64">+E52+E121+E122+E123+E125+E131+E132+E133+E134+E135+E136+E137+E138+E144+E145+E146+E148+E118</f>
        <v>0</v>
      </c>
      <c r="F176" s="20">
        <f t="shared" si="64"/>
        <v>0</v>
      </c>
      <c r="G176" s="33">
        <f t="shared" si="64"/>
        <v>0.1</v>
      </c>
      <c r="H176" s="20">
        <f t="shared" si="64"/>
        <v>0</v>
      </c>
      <c r="I176" s="33">
        <f t="shared" si="64"/>
        <v>0</v>
      </c>
      <c r="J176" s="20">
        <f t="shared" si="64"/>
        <v>0</v>
      </c>
      <c r="K176" s="33">
        <f t="shared" si="64"/>
        <v>0</v>
      </c>
      <c r="L176" s="20">
        <f t="shared" si="64"/>
        <v>0</v>
      </c>
      <c r="M176" s="33">
        <f t="shared" si="64"/>
        <v>0</v>
      </c>
      <c r="N176" s="20">
        <f t="shared" si="64"/>
        <v>0</v>
      </c>
    </row>
    <row r="177" spans="1:14" hidden="1" x14ac:dyDescent="0.2">
      <c r="A177" s="24" t="s">
        <v>70</v>
      </c>
      <c r="B177" s="16" t="s">
        <v>14</v>
      </c>
      <c r="C177" s="33">
        <f t="shared" ref="C177:C185" si="65">SUM(E177+G177+K177+M177+I177)</f>
        <v>0</v>
      </c>
      <c r="D177" s="18">
        <f t="shared" ref="D177:D185" si="66">SUM(F177+H177+L177+N177+J177)</f>
        <v>0</v>
      </c>
      <c r="E177" s="33">
        <f>+E139+E140</f>
        <v>0</v>
      </c>
      <c r="F177" s="20">
        <f t="shared" ref="F177:N177" si="67">+F139+F140</f>
        <v>0</v>
      </c>
      <c r="G177" s="33">
        <f t="shared" si="67"/>
        <v>0</v>
      </c>
      <c r="H177" s="20">
        <f t="shared" si="67"/>
        <v>0</v>
      </c>
      <c r="I177" s="33">
        <f t="shared" si="67"/>
        <v>0</v>
      </c>
      <c r="J177" s="20">
        <f t="shared" si="67"/>
        <v>0</v>
      </c>
      <c r="K177" s="33">
        <f t="shared" si="67"/>
        <v>0</v>
      </c>
      <c r="L177" s="20">
        <f t="shared" si="67"/>
        <v>0</v>
      </c>
      <c r="M177" s="33">
        <f t="shared" si="67"/>
        <v>0</v>
      </c>
      <c r="N177" s="20">
        <f t="shared" si="67"/>
        <v>0</v>
      </c>
    </row>
    <row r="178" spans="1:14" hidden="1" x14ac:dyDescent="0.2">
      <c r="A178" s="24" t="s">
        <v>71</v>
      </c>
      <c r="B178" s="16" t="s">
        <v>1</v>
      </c>
      <c r="C178" s="33">
        <f t="shared" si="65"/>
        <v>0</v>
      </c>
      <c r="D178" s="18">
        <f t="shared" si="66"/>
        <v>0</v>
      </c>
      <c r="E178" s="33">
        <f t="shared" ref="E178:N178" si="68">+E50+E142+E143</f>
        <v>0</v>
      </c>
      <c r="F178" s="20">
        <f t="shared" si="68"/>
        <v>0</v>
      </c>
      <c r="G178" s="33">
        <f t="shared" si="68"/>
        <v>0</v>
      </c>
      <c r="H178" s="20">
        <f t="shared" si="68"/>
        <v>0</v>
      </c>
      <c r="I178" s="33">
        <f t="shared" si="68"/>
        <v>0</v>
      </c>
      <c r="J178" s="20">
        <f t="shared" si="68"/>
        <v>0</v>
      </c>
      <c r="K178" s="33">
        <f t="shared" si="68"/>
        <v>0</v>
      </c>
      <c r="L178" s="20">
        <f t="shared" si="68"/>
        <v>0</v>
      </c>
      <c r="M178" s="33">
        <f t="shared" si="68"/>
        <v>0</v>
      </c>
      <c r="N178" s="20">
        <f t="shared" si="68"/>
        <v>0</v>
      </c>
    </row>
    <row r="179" spans="1:14" x14ac:dyDescent="0.2">
      <c r="A179" s="24" t="s">
        <v>72</v>
      </c>
      <c r="B179" s="16" t="s">
        <v>2</v>
      </c>
      <c r="C179" s="33">
        <f t="shared" si="65"/>
        <v>53.5</v>
      </c>
      <c r="D179" s="18">
        <f t="shared" si="66"/>
        <v>5</v>
      </c>
      <c r="E179" s="33">
        <f>+E84+E85+E86+E88+E89+E90+E91+E92+E94+E96+E98+E100+E101+E102+E109+E110+E114+E115+E127+E141</f>
        <v>11.3</v>
      </c>
      <c r="F179" s="20">
        <f t="shared" ref="F179:N179" si="69">+F84+F85+F86+F88+F89+F90+F91+F92+F94+F96+F98+F100+F101+F102+F109+F110+F114+F115+F127+F141</f>
        <v>0</v>
      </c>
      <c r="G179" s="33">
        <f t="shared" si="69"/>
        <v>42.2</v>
      </c>
      <c r="H179" s="20">
        <f t="shared" si="69"/>
        <v>5</v>
      </c>
      <c r="I179" s="33">
        <f t="shared" si="69"/>
        <v>0</v>
      </c>
      <c r="J179" s="20">
        <f t="shared" si="69"/>
        <v>0</v>
      </c>
      <c r="K179" s="33">
        <f t="shared" si="69"/>
        <v>0</v>
      </c>
      <c r="L179" s="20">
        <f t="shared" si="69"/>
        <v>0</v>
      </c>
      <c r="M179" s="33">
        <f t="shared" si="69"/>
        <v>0</v>
      </c>
      <c r="N179" s="20">
        <f t="shared" si="69"/>
        <v>0</v>
      </c>
    </row>
    <row r="180" spans="1:14" hidden="1" x14ac:dyDescent="0.2">
      <c r="A180" s="24" t="s">
        <v>73</v>
      </c>
      <c r="B180" s="16" t="s">
        <v>15</v>
      </c>
      <c r="C180" s="33">
        <f t="shared" si="65"/>
        <v>0</v>
      </c>
      <c r="D180" s="18">
        <f t="shared" si="66"/>
        <v>0</v>
      </c>
      <c r="E180" s="33">
        <f>+E112+E113+E116+E117</f>
        <v>0</v>
      </c>
      <c r="F180" s="20">
        <f t="shared" ref="F180:N180" si="70">+F112+F113+F116+F117</f>
        <v>0</v>
      </c>
      <c r="G180" s="33">
        <f t="shared" si="70"/>
        <v>0</v>
      </c>
      <c r="H180" s="20">
        <f t="shared" si="70"/>
        <v>0</v>
      </c>
      <c r="I180" s="33">
        <f t="shared" si="70"/>
        <v>0</v>
      </c>
      <c r="J180" s="20">
        <f t="shared" si="70"/>
        <v>0</v>
      </c>
      <c r="K180" s="33">
        <f t="shared" si="70"/>
        <v>0</v>
      </c>
      <c r="L180" s="20">
        <f t="shared" si="70"/>
        <v>0</v>
      </c>
      <c r="M180" s="33">
        <f t="shared" si="70"/>
        <v>0</v>
      </c>
      <c r="N180" s="20">
        <f t="shared" si="70"/>
        <v>0</v>
      </c>
    </row>
    <row r="181" spans="1:14" x14ac:dyDescent="0.2">
      <c r="A181" s="24" t="s">
        <v>74</v>
      </c>
      <c r="B181" s="16" t="s">
        <v>4</v>
      </c>
      <c r="C181" s="33">
        <f t="shared" si="65"/>
        <v>23.3</v>
      </c>
      <c r="D181" s="18">
        <f t="shared" si="66"/>
        <v>0</v>
      </c>
      <c r="E181" s="33">
        <f>+E99+E108+E128</f>
        <v>23.3</v>
      </c>
      <c r="F181" s="20">
        <f t="shared" ref="F181:N181" si="71">+F99+F108+F128</f>
        <v>0</v>
      </c>
      <c r="G181" s="33">
        <f t="shared" si="71"/>
        <v>0</v>
      </c>
      <c r="H181" s="20">
        <f t="shared" si="71"/>
        <v>0</v>
      </c>
      <c r="I181" s="33">
        <f t="shared" si="71"/>
        <v>0</v>
      </c>
      <c r="J181" s="20">
        <f t="shared" si="71"/>
        <v>0</v>
      </c>
      <c r="K181" s="33">
        <f t="shared" si="71"/>
        <v>0</v>
      </c>
      <c r="L181" s="20">
        <f t="shared" si="71"/>
        <v>0</v>
      </c>
      <c r="M181" s="33">
        <f t="shared" si="71"/>
        <v>0</v>
      </c>
      <c r="N181" s="20">
        <f t="shared" si="71"/>
        <v>0</v>
      </c>
    </row>
    <row r="182" spans="1:14" hidden="1" x14ac:dyDescent="0.2">
      <c r="A182" s="24" t="s">
        <v>75</v>
      </c>
      <c r="B182" s="16" t="s">
        <v>3</v>
      </c>
      <c r="C182" s="33">
        <f t="shared" si="65"/>
        <v>0</v>
      </c>
      <c r="D182" s="18">
        <f t="shared" si="66"/>
        <v>0</v>
      </c>
      <c r="E182" s="33">
        <f t="shared" ref="E182:N182" si="72">+E63+E64+E167+E158</f>
        <v>0</v>
      </c>
      <c r="F182" s="20">
        <f t="shared" si="72"/>
        <v>0</v>
      </c>
      <c r="G182" s="33">
        <f t="shared" si="72"/>
        <v>0</v>
      </c>
      <c r="H182" s="20">
        <f t="shared" si="72"/>
        <v>0</v>
      </c>
      <c r="I182" s="33">
        <f t="shared" si="72"/>
        <v>0</v>
      </c>
      <c r="J182" s="20">
        <f t="shared" si="72"/>
        <v>0</v>
      </c>
      <c r="K182" s="33">
        <f t="shared" si="72"/>
        <v>0</v>
      </c>
      <c r="L182" s="20">
        <f t="shared" si="72"/>
        <v>0</v>
      </c>
      <c r="M182" s="33">
        <f t="shared" si="72"/>
        <v>0</v>
      </c>
      <c r="N182" s="20">
        <f t="shared" si="72"/>
        <v>0</v>
      </c>
    </row>
    <row r="183" spans="1:14" x14ac:dyDescent="0.2">
      <c r="A183" s="24" t="s">
        <v>76</v>
      </c>
      <c r="B183" s="16" t="s">
        <v>13</v>
      </c>
      <c r="C183" s="33">
        <f t="shared" si="65"/>
        <v>7.5</v>
      </c>
      <c r="D183" s="18">
        <f t="shared" si="66"/>
        <v>0</v>
      </c>
      <c r="E183" s="33">
        <f t="shared" ref="E183:N183" si="73">+E45+E47+E81+E82+E93+E119+E147+E162</f>
        <v>0</v>
      </c>
      <c r="F183" s="20">
        <f t="shared" si="73"/>
        <v>0</v>
      </c>
      <c r="G183" s="33">
        <f t="shared" si="73"/>
        <v>7.5</v>
      </c>
      <c r="H183" s="20">
        <f t="shared" si="73"/>
        <v>0</v>
      </c>
      <c r="I183" s="33">
        <f t="shared" si="73"/>
        <v>0</v>
      </c>
      <c r="J183" s="20">
        <f t="shared" si="73"/>
        <v>0</v>
      </c>
      <c r="K183" s="33">
        <f t="shared" si="73"/>
        <v>0</v>
      </c>
      <c r="L183" s="20">
        <f t="shared" si="73"/>
        <v>0</v>
      </c>
      <c r="M183" s="33">
        <f t="shared" si="73"/>
        <v>0</v>
      </c>
      <c r="N183" s="20">
        <f t="shared" si="73"/>
        <v>0</v>
      </c>
    </row>
    <row r="184" spans="1:14" x14ac:dyDescent="0.2">
      <c r="A184" s="24" t="s">
        <v>77</v>
      </c>
      <c r="B184" s="16" t="s">
        <v>5</v>
      </c>
      <c r="C184" s="33">
        <f t="shared" si="65"/>
        <v>13.5</v>
      </c>
      <c r="D184" s="18">
        <f t="shared" si="66"/>
        <v>2.8000000000000003</v>
      </c>
      <c r="E184" s="33">
        <f t="shared" ref="E184:N184" si="74">+E11+E12+E13+E14+E15+E17+E18+E19+E20+E22+E23+E24+E25+E26+E27+E29+E30+E31+E32+E33+E35+E36+E37+E39+E40+E41+E43+E71+E72+E73+E74+E75+E76+E77+E78+E79+E80+E129</f>
        <v>10.7</v>
      </c>
      <c r="F184" s="20">
        <f t="shared" si="74"/>
        <v>0</v>
      </c>
      <c r="G184" s="33">
        <f t="shared" si="74"/>
        <v>2.8000000000000003</v>
      </c>
      <c r="H184" s="20">
        <f t="shared" si="74"/>
        <v>2.8000000000000003</v>
      </c>
      <c r="I184" s="33">
        <f t="shared" si="74"/>
        <v>0</v>
      </c>
      <c r="J184" s="20">
        <f t="shared" si="74"/>
        <v>0</v>
      </c>
      <c r="K184" s="33">
        <f t="shared" si="74"/>
        <v>0</v>
      </c>
      <c r="L184" s="20">
        <f t="shared" si="74"/>
        <v>0</v>
      </c>
      <c r="M184" s="33">
        <f t="shared" si="74"/>
        <v>0</v>
      </c>
      <c r="N184" s="20">
        <f t="shared" si="74"/>
        <v>0</v>
      </c>
    </row>
    <row r="185" spans="1:14" x14ac:dyDescent="0.2">
      <c r="A185" s="24" t="s">
        <v>78</v>
      </c>
      <c r="B185" s="16" t="s">
        <v>17</v>
      </c>
      <c r="C185" s="33">
        <f t="shared" si="65"/>
        <v>6.3000000000000043</v>
      </c>
      <c r="D185" s="18">
        <f t="shared" si="66"/>
        <v>191.9</v>
      </c>
      <c r="E185" s="33">
        <f>+E55+E57+E59+E61+E97+E150+E151+E152+E153+E154+E155+E156+E157+E159+E160+E161+E163+E164+E66+E67+E68</f>
        <v>6.3000000000000043</v>
      </c>
      <c r="F185" s="20">
        <f t="shared" ref="F185:N185" si="75">+F55+F57+F59+F61+F97+F150+F151+F152+F153+F154+F155+F156+F157+F159+F160+F161+F163+F164+F66+F67+F68</f>
        <v>45.900000000000006</v>
      </c>
      <c r="G185" s="33">
        <f t="shared" si="75"/>
        <v>0</v>
      </c>
      <c r="H185" s="20">
        <f t="shared" si="75"/>
        <v>146</v>
      </c>
      <c r="I185" s="33">
        <f t="shared" si="75"/>
        <v>0</v>
      </c>
      <c r="J185" s="20">
        <f t="shared" si="75"/>
        <v>0</v>
      </c>
      <c r="K185" s="33">
        <f t="shared" si="75"/>
        <v>0</v>
      </c>
      <c r="L185" s="20">
        <f t="shared" si="75"/>
        <v>0</v>
      </c>
      <c r="M185" s="33">
        <f t="shared" si="75"/>
        <v>0</v>
      </c>
      <c r="N185" s="20">
        <f t="shared" si="75"/>
        <v>0</v>
      </c>
    </row>
    <row r="187" spans="1:14" x14ac:dyDescent="0.2">
      <c r="A187" s="3" t="s">
        <v>143</v>
      </c>
    </row>
    <row r="188" spans="1:14" ht="24.75" customHeight="1" x14ac:dyDescent="0.2">
      <c r="A188" s="38" t="s">
        <v>156</v>
      </c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</row>
    <row r="189" spans="1:14" ht="13.15" customHeight="1" x14ac:dyDescent="0.2">
      <c r="A189" s="38" t="s">
        <v>168</v>
      </c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</row>
    <row r="190" spans="1:14" x14ac:dyDescent="0.2">
      <c r="A190" s="3" t="s">
        <v>144</v>
      </c>
    </row>
    <row r="191" spans="1:14" x14ac:dyDescent="0.2">
      <c r="A191" s="3" t="s">
        <v>145</v>
      </c>
    </row>
    <row r="192" spans="1:14" x14ac:dyDescent="0.2">
      <c r="A192" s="3" t="s">
        <v>146</v>
      </c>
    </row>
  </sheetData>
  <mergeCells count="22">
    <mergeCell ref="A1:N1"/>
    <mergeCell ref="A2:N2"/>
    <mergeCell ref="A3:N3"/>
    <mergeCell ref="A4:N4"/>
    <mergeCell ref="A188:N188"/>
    <mergeCell ref="A6:B6"/>
    <mergeCell ref="A5:N5"/>
    <mergeCell ref="G7:G8"/>
    <mergeCell ref="K7:K8"/>
    <mergeCell ref="M7:M8"/>
    <mergeCell ref="H7:H8"/>
    <mergeCell ref="N7:N8"/>
    <mergeCell ref="L7:L8"/>
    <mergeCell ref="A7:A8"/>
    <mergeCell ref="F7:F8"/>
    <mergeCell ref="E7:E8"/>
    <mergeCell ref="A189:N189"/>
    <mergeCell ref="D7:D8"/>
    <mergeCell ref="C7:C8"/>
    <mergeCell ref="B7:B8"/>
    <mergeCell ref="I7:I8"/>
    <mergeCell ref="J7:J8"/>
  </mergeCells>
  <phoneticPr fontId="1" type="noConversion"/>
  <pageMargins left="0" right="0" top="0.59055118110236227" bottom="0" header="0.51181102362204722" footer="0.51181102362204722"/>
  <pageSetup paperSize="9" scale="95" orientation="landscape" verticalDpi="0" r:id="rId1"/>
  <headerFooter alignWithMargins="0"/>
  <rowBreaks count="1" manualBreakCount="1">
    <brk id="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asignavimai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Liudvika</dc:creator>
  <cp:lastModifiedBy>Aiste</cp:lastModifiedBy>
  <cp:lastPrinted>2023-01-23T13:21:32Z</cp:lastPrinted>
  <dcterms:created xsi:type="dcterms:W3CDTF">2007-11-03T00:59:35Z</dcterms:created>
  <dcterms:modified xsi:type="dcterms:W3CDTF">2023-03-09T14:29:17Z</dcterms:modified>
</cp:coreProperties>
</file>